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Jarosova\RUE Chroust\Soupisy prací s výkazem výměr NEW\"/>
    </mc:Choice>
  </mc:AlternateContent>
  <bookViews>
    <workbookView xWindow="240" yWindow="120" windowWidth="18060" windowHeight="7050" activeTab="1"/>
  </bookViews>
  <sheets>
    <sheet name="Rekapitulace" sheetId="1" r:id="rId1"/>
    <sheet name="Polozky_vsech_ceniku" sheetId="2" r:id="rId2"/>
  </sheets>
  <definedNames>
    <definedName name="_xlnm.Print_Titles" localSheetId="1">Polozky_vsech_ceniku!$1:$8</definedName>
    <definedName name="_xlnm.Print_Titles" localSheetId="0">Rekapitulace!$1:$8</definedName>
  </definedNames>
  <calcPr calcId="162913"/>
</workbook>
</file>

<file path=xl/calcChain.xml><?xml version="1.0" encoding="utf-8"?>
<calcChain xmlns="http://schemas.openxmlformats.org/spreadsheetml/2006/main">
  <c r="AA47" i="1" l="1"/>
  <c r="W47" i="1"/>
  <c r="U46" i="1"/>
  <c r="U45" i="1"/>
  <c r="U47" i="1" s="1"/>
  <c r="U41" i="1"/>
  <c r="U25" i="1"/>
  <c r="U27" i="1"/>
  <c r="U29" i="1"/>
  <c r="U32" i="1"/>
  <c r="U35" i="1"/>
  <c r="U36" i="1"/>
  <c r="AH242" i="2"/>
  <c r="AH243" i="2" s="1"/>
  <c r="D229" i="2"/>
  <c r="AH194" i="2"/>
  <c r="AH195" i="2"/>
  <c r="AH196" i="2"/>
  <c r="AH197" i="2"/>
  <c r="AH198" i="2"/>
  <c r="AH199" i="2"/>
  <c r="AH200" i="2"/>
  <c r="AH201" i="2"/>
  <c r="AH202" i="2"/>
  <c r="AH203" i="2"/>
  <c r="AH204" i="2"/>
  <c r="AH205" i="2"/>
  <c r="AH206" i="2"/>
  <c r="AH207" i="2"/>
  <c r="AH208" i="2"/>
  <c r="AH209" i="2"/>
  <c r="AH210" i="2"/>
  <c r="AH211" i="2"/>
  <c r="AH212" i="2"/>
  <c r="AH213" i="2"/>
  <c r="AH214" i="2"/>
  <c r="AH215" i="2"/>
  <c r="AH216" i="2"/>
  <c r="AH217" i="2"/>
  <c r="AH218" i="2"/>
  <c r="AH219" i="2"/>
  <c r="AH220" i="2"/>
  <c r="AH193" i="2"/>
  <c r="AH170" i="2"/>
  <c r="AH171" i="2"/>
  <c r="AH172" i="2"/>
  <c r="AH173" i="2"/>
  <c r="AH174" i="2"/>
  <c r="AH175" i="2"/>
  <c r="AH176" i="2"/>
  <c r="AH177" i="2"/>
  <c r="AH178" i="2"/>
  <c r="AH179" i="2"/>
  <c r="AH180" i="2"/>
  <c r="AH181" i="2"/>
  <c r="AH182" i="2"/>
  <c r="AH183" i="2"/>
  <c r="AH184" i="2"/>
  <c r="AH185" i="2"/>
  <c r="AH186" i="2"/>
  <c r="AH187" i="2"/>
  <c r="AH188" i="2"/>
  <c r="AH189" i="2"/>
  <c r="AH190" i="2"/>
  <c r="AH191" i="2"/>
  <c r="AH169" i="2"/>
  <c r="AH151" i="2"/>
  <c r="AH152" i="2" s="1"/>
  <c r="AH133" i="2"/>
  <c r="AH134" i="2" s="1"/>
  <c r="AH113" i="2"/>
  <c r="AH114" i="2"/>
  <c r="AH112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78" i="2"/>
  <c r="AH60" i="2"/>
  <c r="AH59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K50" i="2" s="1"/>
  <c r="AH13" i="2"/>
  <c r="AH192" i="2" l="1"/>
  <c r="AH42" i="2"/>
  <c r="G47" i="2" s="1"/>
  <c r="AH94" i="2"/>
  <c r="K102" i="2" s="1"/>
  <c r="AH115" i="2"/>
  <c r="K123" i="2" s="1"/>
  <c r="AH221" i="2"/>
  <c r="K233" i="2" s="1"/>
  <c r="W34" i="1" s="1"/>
  <c r="G247" i="2"/>
  <c r="K250" i="2"/>
  <c r="K159" i="2"/>
  <c r="G156" i="2"/>
  <c r="K141" i="2"/>
  <c r="G138" i="2"/>
  <c r="AH61" i="2"/>
  <c r="G65" i="2" s="1"/>
  <c r="W24" i="1"/>
  <c r="K51" i="2"/>
  <c r="AA24" i="1" s="1"/>
  <c r="G226" i="2" l="1"/>
  <c r="K234" i="2"/>
  <c r="AA34" i="1" s="1"/>
  <c r="U34" i="1" s="1"/>
  <c r="G120" i="2"/>
  <c r="K68" i="2"/>
  <c r="AA26" i="1" s="1"/>
  <c r="U26" i="1" s="1"/>
  <c r="G99" i="2"/>
  <c r="W40" i="1"/>
  <c r="K253" i="2"/>
  <c r="K162" i="2"/>
  <c r="AA33" i="1"/>
  <c r="U33" i="1" s="1"/>
  <c r="AA31" i="1"/>
  <c r="U31" i="1" s="1"/>
  <c r="K144" i="2"/>
  <c r="K126" i="2"/>
  <c r="K125" i="2"/>
  <c r="AA30" i="1"/>
  <c r="U30" i="1" s="1"/>
  <c r="AA28" i="1"/>
  <c r="U28" i="1" s="1"/>
  <c r="K105" i="2"/>
  <c r="K71" i="2"/>
  <c r="K53" i="2"/>
  <c r="U24" i="1"/>
  <c r="W37" i="1"/>
  <c r="K236" i="2" l="1"/>
  <c r="U40" i="1"/>
  <c r="U42" i="1" s="1"/>
  <c r="W42" i="1"/>
  <c r="W49" i="1" s="1"/>
  <c r="I53" i="1" s="1"/>
  <c r="O53" i="1" s="1"/>
  <c r="U37" i="1"/>
  <c r="AA37" i="1"/>
  <c r="AA49" i="1" s="1"/>
  <c r="I54" i="1" s="1"/>
  <c r="O54" i="1" s="1"/>
  <c r="S54" i="1" s="1"/>
  <c r="U49" i="1" l="1"/>
  <c r="I56" i="1"/>
  <c r="P56" i="1"/>
  <c r="S53" i="1"/>
  <c r="S56" i="1" s="1"/>
</calcChain>
</file>

<file path=xl/sharedStrings.xml><?xml version="1.0" encoding="utf-8"?>
<sst xmlns="http://schemas.openxmlformats.org/spreadsheetml/2006/main" count="597" uniqueCount="315">
  <si>
    <r>
      <rPr>
        <b/>
        <sz val="16"/>
        <color rgb="FFFF0000"/>
        <rFont val="Arial"/>
      </rPr>
      <t>SELPO</t>
    </r>
  </si>
  <si>
    <t>Luční 285, 267 42 Broumy, tel. 311 585133, 603 525768</t>
  </si>
  <si>
    <t>e-mail: selpo@selpo.cz, web: www.selpo.cz</t>
  </si>
  <si>
    <t xml:space="preserve">Zpracováno programem firmy SELPO Broumy, tel. +420 603 525768 </t>
  </si>
  <si>
    <t>Zakázka číslo:</t>
  </si>
  <si>
    <t>2016Z062</t>
  </si>
  <si>
    <t>Název:</t>
  </si>
  <si>
    <t>OÚ Chroustovice - Strojovna truhlárny + kotelna</t>
  </si>
  <si>
    <t/>
  </si>
  <si>
    <t>Silnoproudá elektroinstalace + MaR</t>
  </si>
  <si>
    <t>Rekapitulace</t>
  </si>
  <si>
    <t>Kap.</t>
  </si>
  <si>
    <t>Popis položky</t>
  </si>
  <si>
    <t>Základ DPH</t>
  </si>
  <si>
    <t>Základ 21,00%</t>
  </si>
  <si>
    <t>Základ 15,00%</t>
  </si>
  <si>
    <t>A.</t>
  </si>
  <si>
    <t>UPRAVENÉ ROZPOČTOVÉ NÁKLADY</t>
  </si>
  <si>
    <t>1.</t>
  </si>
  <si>
    <t>C21M - Elektromontáže  -  MONTÁŽ</t>
  </si>
  <si>
    <t>2.</t>
  </si>
  <si>
    <t xml:space="preserve">   Ekologická přirážka z C21M a navázaného materiálu</t>
  </si>
  <si>
    <t>0,00</t>
  </si>
  <si>
    <t>3.</t>
  </si>
  <si>
    <t>C25M - Nátěry  -  MONTÁŽ</t>
  </si>
  <si>
    <t>4.</t>
  </si>
  <si>
    <t xml:space="preserve">   Ekologická přirážka z C25M a navázaného materiálu</t>
  </si>
  <si>
    <t>5.</t>
  </si>
  <si>
    <t>C36M - Měření a regulace  -  MONTÁŽ</t>
  </si>
  <si>
    <t>6.</t>
  </si>
  <si>
    <t xml:space="preserve">   Ekologická přirážka z C36M a navázaného materiálu</t>
  </si>
  <si>
    <t>7.</t>
  </si>
  <si>
    <t>C801-3 - Stavební práce - výseky, kapsy, rýhy  -  MONTÁŽ</t>
  </si>
  <si>
    <t>8.</t>
  </si>
  <si>
    <t>VC 7/32 - Rozvaděče  -  MONTÁŽ</t>
  </si>
  <si>
    <t>9.</t>
  </si>
  <si>
    <t xml:space="preserve">   Ekologická přirážka z VC 7/32 a navázaného materiálu</t>
  </si>
  <si>
    <t>10.</t>
  </si>
  <si>
    <t>Výchozí revize elektro  -  MONTÁŽ</t>
  </si>
  <si>
    <t>11.</t>
  </si>
  <si>
    <t>MATERIÁL</t>
  </si>
  <si>
    <t>12.</t>
  </si>
  <si>
    <t xml:space="preserve">   Podružný materiál</t>
  </si>
  <si>
    <t>13.</t>
  </si>
  <si>
    <t>Přesun dodávek</t>
  </si>
  <si>
    <t>CELKEM URN</t>
  </si>
  <si>
    <t>B.</t>
  </si>
  <si>
    <t>DODÁVKY ZAŘÍZENÍ</t>
  </si>
  <si>
    <t>14.</t>
  </si>
  <si>
    <t>Dodávka zařízení (specifikace)</t>
  </si>
  <si>
    <t>15.</t>
  </si>
  <si>
    <t xml:space="preserve">   Doprava dodávek</t>
  </si>
  <si>
    <t>CELKEM DODÁVKY</t>
  </si>
  <si>
    <t>C.</t>
  </si>
  <si>
    <t>VEDLEJŠÍ ROZPOČTOVÉ NÁKLADY</t>
  </si>
  <si>
    <t>16.</t>
  </si>
  <si>
    <t>Doprava - výchozí revize elektro</t>
  </si>
  <si>
    <t>17.</t>
  </si>
  <si>
    <t>Rezerva</t>
  </si>
  <si>
    <t>CELKEM VRN</t>
  </si>
  <si>
    <t>Σ</t>
  </si>
  <si>
    <t>REKAPITULACE CELKEM</t>
  </si>
  <si>
    <t>DPH</t>
  </si>
  <si>
    <t>Celkem s DPH</t>
  </si>
  <si>
    <t>Sazba 21,00%</t>
  </si>
  <si>
    <t>Sazba 15,00%</t>
  </si>
  <si>
    <t>Celkem:</t>
  </si>
  <si>
    <t>vypracoval:</t>
  </si>
  <si>
    <t>P.Chvála</t>
  </si>
  <si>
    <t>dne:</t>
  </si>
  <si>
    <t>20.08.2018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</si>
  <si>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</si>
  <si>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</si>
  <si>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</si>
  <si>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</si>
  <si>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</si>
  <si>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</si>
  <si>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</si>
  <si>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210020600</t>
  </si>
  <si>
    <t>FLEXNET žlab FN60 (2500mm) na konzolích</t>
  </si>
  <si>
    <t>2,00</t>
  </si>
  <si>
    <t>sada</t>
  </si>
  <si>
    <t>210020601</t>
  </si>
  <si>
    <t>FLEXNET žlab FN140 (2500mm) na konzolích</t>
  </si>
  <si>
    <t>3,00</t>
  </si>
  <si>
    <t>210020610</t>
  </si>
  <si>
    <t>FLEXNET 60 zatáčka postupná</t>
  </si>
  <si>
    <t>1,00</t>
  </si>
  <si>
    <t>210020611</t>
  </si>
  <si>
    <t>FLEXNET 140 zatáčka postupná</t>
  </si>
  <si>
    <t>210020653</t>
  </si>
  <si>
    <t>nosné konstr. pro zařízení o váze do 50 kg</t>
  </si>
  <si>
    <t>ks</t>
  </si>
  <si>
    <t>210021038</t>
  </si>
  <si>
    <t>zakrytí otvoru do 500x600mm</t>
  </si>
  <si>
    <t>210021404</t>
  </si>
  <si>
    <t>zhotov.výřezu 45mm pro modul.přístr. L do 300mm</t>
  </si>
  <si>
    <t>210100001</t>
  </si>
  <si>
    <t>ukonč.vod.v rozv.vč.zap.a konc.do 2.5mm2</t>
  </si>
  <si>
    <t>75,00</t>
  </si>
  <si>
    <t>210100002</t>
  </si>
  <si>
    <t>ukonč.vod.v rozv.vč.zap.a konc.do 6mm2</t>
  </si>
  <si>
    <t>10,00</t>
  </si>
  <si>
    <t>210100003</t>
  </si>
  <si>
    <t>ukonč.vod.v rozv.vč.zap.a konc.do 16mm2</t>
  </si>
  <si>
    <t>2101330001</t>
  </si>
  <si>
    <t>krabice HP90, HP100 (Spelsberg) vč.zapoj.</t>
  </si>
  <si>
    <t>2101422001</t>
  </si>
  <si>
    <t>tlačítko NOT-AUS ve skříni na povrch</t>
  </si>
  <si>
    <t>2101422102</t>
  </si>
  <si>
    <t>tlačítko ve skříni na povrch ind.sestava</t>
  </si>
  <si>
    <t>210190003</t>
  </si>
  <si>
    <t>mont.oceloplech.rozvodnic do 100kg</t>
  </si>
  <si>
    <t>210201126</t>
  </si>
  <si>
    <t>svít.zářiv.průmysl mont.na ocel.konstrukci 2x58W</t>
  </si>
  <si>
    <t>2102230011</t>
  </si>
  <si>
    <t>pospojování hl. vodičem CYA10 (KZ)</t>
  </si>
  <si>
    <t>60,00</t>
  </si>
  <si>
    <t>bm</t>
  </si>
  <si>
    <t>210811200</t>
  </si>
  <si>
    <t>kabel bezhalogen. 3x1,5 (DZ)</t>
  </si>
  <si>
    <t>210811204</t>
  </si>
  <si>
    <t>kabel bezhalogen. 5x4 (DZ)</t>
  </si>
  <si>
    <t>25,00</t>
  </si>
  <si>
    <t>210811206</t>
  </si>
  <si>
    <t>kabel bezhalogen. 5x10 (DZ)</t>
  </si>
  <si>
    <t>210811300</t>
  </si>
  <si>
    <t>kabel bezhalogen. flexibilní 3x0,5 (DZ)</t>
  </si>
  <si>
    <t>40,00</t>
  </si>
  <si>
    <t>210811301</t>
  </si>
  <si>
    <t>kabel bezhalogen. flexibilní 3x0,75 (DZ)</t>
  </si>
  <si>
    <t>65,00</t>
  </si>
  <si>
    <t>210811308</t>
  </si>
  <si>
    <t>kabel bezhalogen. flexibilní 5x0,75 (DZ)</t>
  </si>
  <si>
    <t>15,00</t>
  </si>
  <si>
    <t>210811600</t>
  </si>
  <si>
    <t>kabel bezhalogen. sděl. 2x2x0,8 (DZ)</t>
  </si>
  <si>
    <t>211150001</t>
  </si>
  <si>
    <t>spínač řaz."1" plast. vč.zap na povrch</t>
  </si>
  <si>
    <t>215012211</t>
  </si>
  <si>
    <t>lišta vkládací 20mm - na zděné konstrukce</t>
  </si>
  <si>
    <t>20,00</t>
  </si>
  <si>
    <t>215012221</t>
  </si>
  <si>
    <t>lišta vkládací 40mm - na zděné konstrukce</t>
  </si>
  <si>
    <t>215115793</t>
  </si>
  <si>
    <t>zásuvka 230V/16A IP54 koncová na povrch</t>
  </si>
  <si>
    <t>4,00</t>
  </si>
  <si>
    <t>2199000001</t>
  </si>
  <si>
    <t>úprava stáv rozvodu strojovna truhlárny</t>
  </si>
  <si>
    <t>12,00</t>
  </si>
  <si>
    <t>2199000012</t>
  </si>
  <si>
    <t>úprava stáv.instalace zám.dílna</t>
  </si>
  <si>
    <t>50,00</t>
  </si>
  <si>
    <t>Celkem za ceník:</t>
  </si>
  <si>
    <t>Cena:</t>
  </si>
  <si>
    <t>C25M - Nátěry</t>
  </si>
  <si>
    <t>250020101</t>
  </si>
  <si>
    <t>základní nátěr jednosložkový</t>
  </si>
  <si>
    <t>1,50</t>
  </si>
  <si>
    <t>m2</t>
  </si>
  <si>
    <t>250020201</t>
  </si>
  <si>
    <t>vrchní nátěr jednosložkový</t>
  </si>
  <si>
    <t>C36M - Měření a regulace</t>
  </si>
  <si>
    <t>360005131</t>
  </si>
  <si>
    <t>zkoušky a nastavení regulátorů</t>
  </si>
  <si>
    <t>360230881</t>
  </si>
  <si>
    <t>montáž plyn.havarijního ventilu</t>
  </si>
  <si>
    <t>360430094</t>
  </si>
  <si>
    <t>připojení ventilátoru 1.fáz. do 150W</t>
  </si>
  <si>
    <t>360430095</t>
  </si>
  <si>
    <t>připojení pohonu šnek.dopravníku</t>
  </si>
  <si>
    <t>360430128</t>
  </si>
  <si>
    <t>připojení kotle k síti 230V</t>
  </si>
  <si>
    <t>360440074</t>
  </si>
  <si>
    <t>montáž a zapojení čidla teploty</t>
  </si>
  <si>
    <t>7,00</t>
  </si>
  <si>
    <t>360440155</t>
  </si>
  <si>
    <t>připojení oběh. čerpadla 1.fáz.</t>
  </si>
  <si>
    <t>360440190</t>
  </si>
  <si>
    <t>mont.,zapoj.,nast. kapacitního senzoru hladiny</t>
  </si>
  <si>
    <t>360470500</t>
  </si>
  <si>
    <t>montáž a zapoj.přímače bezdrát.termostatu</t>
  </si>
  <si>
    <t>360470501</t>
  </si>
  <si>
    <t>nastavení prostorové jednotky bezdrát.termostatu</t>
  </si>
  <si>
    <t>3605059001</t>
  </si>
  <si>
    <t>uvedení systému do provozu, zkouška činnosti</t>
  </si>
  <si>
    <t>objem</t>
  </si>
  <si>
    <t>3605221011</t>
  </si>
  <si>
    <t>Katalyt.senzor plynu 4-20mA, mont.,zapoj.</t>
  </si>
  <si>
    <t>3605222091</t>
  </si>
  <si>
    <t>Elektrochem.senzor plynu 4-20mA, mont.,zapoj.</t>
  </si>
  <si>
    <t>3605226010</t>
  </si>
  <si>
    <t>Snímač zaplavení 4-20mA; mont.,zapoj.</t>
  </si>
  <si>
    <t>3605226040</t>
  </si>
  <si>
    <t>Alarmový teploměr 35-100 st., 4-20mA, mont.,zapoj.</t>
  </si>
  <si>
    <t>3653330075</t>
  </si>
  <si>
    <t>Kombi akust.a opt.signalizace, mont.,zap.,nastav.</t>
  </si>
  <si>
    <t>C801-3 - Stavební práce - výseky, kapsy, rýhy</t>
  </si>
  <si>
    <t>97103-5441</t>
  </si>
  <si>
    <t>vybour.otv.cihl.malt.cem.do 0.25m2 tl.do 300mm</t>
  </si>
  <si>
    <t>97908-1111</t>
  </si>
  <si>
    <t>Odvoz suti a vybouraných hmot na skládku do 1km</t>
  </si>
  <si>
    <t>0,10</t>
  </si>
  <si>
    <t>t</t>
  </si>
  <si>
    <t>97908-2111</t>
  </si>
  <si>
    <t>Vnitrostaveništní doprava suti do 10m</t>
  </si>
  <si>
    <t>VC 7/32 - Rozvaděče</t>
  </si>
  <si>
    <t>7/32ZZ-002</t>
  </si>
  <si>
    <t>úprava rozvaděče REJ</t>
  </si>
  <si>
    <t>Výchozí revize elektro</t>
  </si>
  <si>
    <t>32041N042</t>
  </si>
  <si>
    <t>výchozí revize elektro (do 200tis. fakturace)</t>
  </si>
  <si>
    <t>Materiály</t>
  </si>
  <si>
    <t>1061120</t>
  </si>
  <si>
    <t>LISTA VKLADACI PVC EIP40x40 /2</t>
  </si>
  <si>
    <t>1229965</t>
  </si>
  <si>
    <t>LISTA VKLADACI PVC EIP20x20 /2</t>
  </si>
  <si>
    <t>13142</t>
  </si>
  <si>
    <t>Fe plech hl. čer. 1.5x1000x2000</t>
  </si>
  <si>
    <t>kg</t>
  </si>
  <si>
    <t>1-CXKE-R 5x10</t>
  </si>
  <si>
    <t>Kabel 1-CXKE-R (B2ca,s1,d0) 5x10</t>
  </si>
  <si>
    <t>90106</t>
  </si>
  <si>
    <t>email  S2130</t>
  </si>
  <si>
    <t>90116</t>
  </si>
  <si>
    <t>barva syntetická základní Primer S2000</t>
  </si>
  <si>
    <t>90119</t>
  </si>
  <si>
    <t>ředidlo S 6006</t>
  </si>
  <si>
    <t>96</t>
  </si>
  <si>
    <t>Zásuvka 5518N-C02510S konc. Variant+</t>
  </si>
  <si>
    <t>FK1-GZ</t>
  </si>
  <si>
    <t>konzola pro FN603, FN60, FN1403 a FN140 galvanický</t>
  </si>
  <si>
    <t>FN140-GZ</t>
  </si>
  <si>
    <t>drátěný kabelový žlab š=140,v=60,l=2500,galvanický</t>
  </si>
  <si>
    <t>FN60-GZ</t>
  </si>
  <si>
    <t>drátěný kabelový žlab š=60,v=60,l=2500, galvanický</t>
  </si>
  <si>
    <t>FS2</t>
  </si>
  <si>
    <t>FS2 - spojka malá, vč. šroubu + matky</t>
  </si>
  <si>
    <t>FS2-GZ</t>
  </si>
  <si>
    <t>spojka malá,vč.šroubu+matky,galvanický zinek</t>
  </si>
  <si>
    <t>LAMFLEX3x0,5</t>
  </si>
  <si>
    <t>Kabel LAM FLEX-R/eJZ-500 3x0,5</t>
  </si>
  <si>
    <t>LAMFLEX5x0,75</t>
  </si>
  <si>
    <t>Kabel LAM FLEX-R/eJZ-500 5x0,75</t>
  </si>
  <si>
    <t>OEZ:41773</t>
  </si>
  <si>
    <t>Jistic LTN-20B-3</t>
  </si>
  <si>
    <t>OEZ:41794</t>
  </si>
  <si>
    <t>Jistic LTN-50C-3</t>
  </si>
  <si>
    <t>V3258PCEP</t>
  </si>
  <si>
    <t>MODUS V3 2x58 W IP65 korpus PC + kryt PC, EP</t>
  </si>
  <si>
    <t>XALK178E</t>
  </si>
  <si>
    <t>Ovládač nouzového zastavení ve skříni, s okam</t>
  </si>
  <si>
    <t>04106</t>
  </si>
  <si>
    <t>Fe jekl 60x30x2</t>
  </si>
  <si>
    <t>1021663</t>
  </si>
  <si>
    <t>VODIC CYA 10   H07V-K ZELENOZL</t>
  </si>
  <si>
    <t>13050005</t>
  </si>
  <si>
    <t>SVORKA D1,5/2,5 2POL.WEIDMULLER</t>
  </si>
  <si>
    <t>13145</t>
  </si>
  <si>
    <t>Fe plech hl. čer. 5x1000x2000</t>
  </si>
  <si>
    <t>1-CXKE-R 5x4</t>
  </si>
  <si>
    <t>Kabel 1-CXKE-R (B2ca,s1,d0) 5x4</t>
  </si>
  <si>
    <t>1-CXKE-R3x1,5</t>
  </si>
  <si>
    <t>Kabel 1-CXKE-R(B2ca,s1,d0) 3x1,5</t>
  </si>
  <si>
    <t>21011</t>
  </si>
  <si>
    <t>GTC basic; Metan, CH4, (CNG) 0-2,5%</t>
  </si>
  <si>
    <t>22091</t>
  </si>
  <si>
    <t>GTC basic; Oxid uhelnatý, CO, 0-240ppm</t>
  </si>
  <si>
    <t>26010</t>
  </si>
  <si>
    <t>GTZ 15-24VDC; 4-20mA (snímač zaplavení)</t>
  </si>
  <si>
    <t>26040</t>
  </si>
  <si>
    <t>GTT-ACU 15-24VDC; 4-20mA; 35-100 st.alarm.teploměr</t>
  </si>
  <si>
    <t>32599001</t>
  </si>
  <si>
    <t>SPELSBERG HP90 (90x90mm) IP54</t>
  </si>
  <si>
    <t>3459</t>
  </si>
  <si>
    <t>FLEXO CGLG 3x1mm2 3m - guma</t>
  </si>
  <si>
    <t>43330075</t>
  </si>
  <si>
    <t>Siréna s LED majákem 24VDC IP65</t>
  </si>
  <si>
    <t>7400289</t>
  </si>
  <si>
    <t>Trubice zář.F58W/840 Sylvania</t>
  </si>
  <si>
    <t>98</t>
  </si>
  <si>
    <t>Spínač 3558N-C01510S Variant+</t>
  </si>
  <si>
    <t>E11658</t>
  </si>
  <si>
    <t>Konektor úhlový volně připojitelný IP68, 4pól.</t>
  </si>
  <si>
    <t>EVPE1025.22/L</t>
  </si>
  <si>
    <t>Ventil plan. elmag. přímo ovl. DN25 24V DC NC IP54</t>
  </si>
  <si>
    <t>JXFE-R2x2x0,8</t>
  </si>
  <si>
    <t>Kabel JXFE-R 2x2x0,80</t>
  </si>
  <si>
    <t>KI5085</t>
  </si>
  <si>
    <t>Kapacitní senzor D30mm, S=8mm, vazeb.10-36V,progr.</t>
  </si>
  <si>
    <t>LAMFEX3x0,75</t>
  </si>
  <si>
    <t>Kabel LAM FLEX-R/eJZ-500 3x0,75</t>
  </si>
  <si>
    <t>OEZ:36821</t>
  </si>
  <si>
    <t>Proudový chránič 4pól. OFI-100-4-300AC</t>
  </si>
  <si>
    <t>OEZ:40619</t>
  </si>
  <si>
    <t>Kombinovaný svodič SVBC-12,5-3-MZ</t>
  </si>
  <si>
    <t>XALD01</t>
  </si>
  <si>
    <t>Prázdná skříň plast. 1 otvor</t>
  </si>
  <si>
    <t>ZB5-AA0</t>
  </si>
  <si>
    <t>Hlavice stisk.bez hmatníku</t>
  </si>
  <si>
    <t>ZBA345</t>
  </si>
  <si>
    <t>Hmatník se symbolem T lícující - zelený</t>
  </si>
  <si>
    <t>ZBY4H101</t>
  </si>
  <si>
    <t>Nosič štítku 30x40mm se štítkem (bílý/žlutý)</t>
  </si>
  <si>
    <t>ZENL1111</t>
  </si>
  <si>
    <t>Spínací jednotka 1NO mont.na sokl</t>
  </si>
  <si>
    <t>Celkem za materiály:</t>
  </si>
  <si>
    <t>Prořez</t>
  </si>
  <si>
    <t>Dodávky zařízení (specifikace)</t>
  </si>
  <si>
    <t>RM-K</t>
  </si>
  <si>
    <t>OCEP rozvaděč 600x800x250 IP54 dle výr.specifikace</t>
  </si>
  <si>
    <t>Celkem za dodávky:</t>
  </si>
  <si>
    <t>Montáž celkem:</t>
  </si>
  <si>
    <t>Základ 15,00% DPH:</t>
  </si>
  <si>
    <t>Základ 21,00%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</si>
</sst>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Kč&quot;;\-#,##0.00\ &quot;Kč&quot;"/>
    <numFmt numFmtId="8" formatCode="#,##0.00\ &quot;Kč&quot;;[Red]\-#,##0.00\ &quot;Kč&quot;"/>
    <numFmt numFmtId="164" formatCode="[$-10405]#,##0.00;\-#,##0.00"/>
    <numFmt numFmtId="165" formatCode="#,##0.00\ &quot;Kč&quot;"/>
  </numFmts>
  <fonts count="15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rgb="FFFFFF66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</borders>
  <cellStyleXfs count="2">
    <xf numFmtId="0" fontId="0" fillId="0" borderId="0"/>
    <xf numFmtId="0" fontId="11" fillId="0" borderId="0"/>
  </cellStyleXfs>
  <cellXfs count="86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top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3" borderId="0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7" fontId="12" fillId="0" borderId="10" xfId="1" applyNumberFormat="1" applyFont="1" applyFill="1" applyBorder="1" applyAlignment="1">
      <alignment vertical="top" wrapText="1" readingOrder="1"/>
    </xf>
    <xf numFmtId="7" fontId="4" fillId="0" borderId="0" xfId="1" applyNumberFormat="1" applyFont="1" applyFill="1" applyBorder="1" applyAlignment="1">
      <alignment horizontal="right" vertical="top" wrapText="1" readingOrder="1"/>
    </xf>
    <xf numFmtId="7" fontId="1" fillId="0" borderId="0" xfId="0" applyNumberFormat="1" applyFont="1" applyFill="1" applyBorder="1"/>
    <xf numFmtId="165" fontId="1" fillId="0" borderId="0" xfId="0" applyNumberFormat="1" applyFont="1" applyFill="1" applyBorder="1"/>
    <xf numFmtId="0" fontId="8" fillId="0" borderId="14" xfId="1" applyNumberFormat="1" applyFont="1" applyFill="1" applyBorder="1" applyAlignment="1">
      <alignment horizontal="right" vertical="top" wrapText="1" readingOrder="1"/>
    </xf>
    <xf numFmtId="164" fontId="4" fillId="0" borderId="13" xfId="1" applyNumberFormat="1" applyFont="1" applyFill="1" applyBorder="1" applyAlignment="1">
      <alignment horizontal="right" vertical="top" wrapText="1" readingOrder="1"/>
    </xf>
    <xf numFmtId="7" fontId="12" fillId="0" borderId="12" xfId="1" applyNumberFormat="1" applyFont="1" applyFill="1" applyBorder="1" applyAlignment="1">
      <alignment vertical="top" wrapText="1" readingOrder="1"/>
    </xf>
    <xf numFmtId="0" fontId="8" fillId="0" borderId="14" xfId="1" applyNumberFormat="1" applyFont="1" applyFill="1" applyBorder="1" applyAlignment="1">
      <alignment horizontal="right" vertical="center" wrapText="1" readingOrder="1"/>
    </xf>
    <xf numFmtId="7" fontId="12" fillId="0" borderId="13" xfId="1" applyNumberFormat="1" applyFont="1" applyFill="1" applyBorder="1" applyAlignment="1">
      <alignment vertical="top" wrapText="1" readingOrder="1"/>
    </xf>
    <xf numFmtId="0" fontId="8" fillId="0" borderId="13" xfId="1" applyNumberFormat="1" applyFont="1" applyFill="1" applyBorder="1" applyAlignment="1">
      <alignment horizontal="right" vertical="center" wrapText="1" readingOrder="1"/>
    </xf>
    <xf numFmtId="0" fontId="8" fillId="0" borderId="13" xfId="1" applyNumberFormat="1" applyFont="1" applyFill="1" applyBorder="1" applyAlignment="1">
      <alignment horizontal="right" vertical="top" wrapText="1" readingOrder="1"/>
    </xf>
    <xf numFmtId="164" fontId="4" fillId="4" borderId="13" xfId="1" applyNumberFormat="1" applyFont="1" applyFill="1" applyBorder="1" applyAlignment="1" applyProtection="1">
      <alignment horizontal="right" vertical="top" wrapText="1" readingOrder="1"/>
      <protection locked="0"/>
    </xf>
    <xf numFmtId="0" fontId="5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6" fillId="2" borderId="0" xfId="1" applyNumberFormat="1" applyFont="1" applyFill="1" applyBorder="1" applyAlignment="1">
      <alignment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horizontal="left" vertical="top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horizontal="center" vertical="top" wrapText="1" readingOrder="1"/>
    </xf>
    <xf numFmtId="0" fontId="8" fillId="0" borderId="9" xfId="1" applyNumberFormat="1" applyFont="1" applyFill="1" applyBorder="1" applyAlignment="1">
      <alignment horizontal="right" vertical="top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8" fillId="0" borderId="9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vertical="top" wrapText="1" readingOrder="1"/>
    </xf>
    <xf numFmtId="4" fontId="4" fillId="0" borderId="0" xfId="1" applyNumberFormat="1" applyFont="1" applyFill="1" applyBorder="1" applyAlignment="1">
      <alignment horizontal="right" vertical="top" wrapText="1" readingOrder="1"/>
    </xf>
    <xf numFmtId="4" fontId="1" fillId="0" borderId="0" xfId="0" applyNumberFormat="1" applyFont="1" applyFill="1" applyBorder="1"/>
    <xf numFmtId="4" fontId="14" fillId="0" borderId="0" xfId="1" applyNumberFormat="1" applyFont="1" applyFill="1" applyBorder="1" applyAlignment="1">
      <alignment horizontal="right" vertical="top" wrapText="1" readingOrder="1"/>
    </xf>
    <xf numFmtId="4" fontId="8" fillId="0" borderId="0" xfId="1" applyNumberFormat="1" applyFont="1" applyFill="1" applyBorder="1" applyAlignment="1">
      <alignment horizontal="right" vertical="top" wrapText="1" readingOrder="1"/>
    </xf>
    <xf numFmtId="0" fontId="8" fillId="0" borderId="9" xfId="1" applyNumberFormat="1" applyFont="1" applyFill="1" applyBorder="1" applyAlignment="1">
      <alignment horizontal="left" vertical="center" wrapText="1" readingOrder="1"/>
    </xf>
    <xf numFmtId="0" fontId="8" fillId="0" borderId="9" xfId="1" applyNumberFormat="1" applyFont="1" applyFill="1" applyBorder="1" applyAlignment="1">
      <alignment vertical="center" wrapText="1" readingOrder="1"/>
    </xf>
    <xf numFmtId="4" fontId="8" fillId="0" borderId="9" xfId="1" applyNumberFormat="1" applyFont="1" applyFill="1" applyBorder="1" applyAlignment="1">
      <alignment horizontal="right" vertical="center" wrapText="1" readingOrder="1"/>
    </xf>
    <xf numFmtId="165" fontId="10" fillId="0" borderId="7" xfId="1" applyNumberFormat="1" applyFont="1" applyFill="1" applyBorder="1" applyAlignment="1">
      <alignment horizontal="right" vertical="top" wrapText="1" readingOrder="1"/>
    </xf>
    <xf numFmtId="165" fontId="1" fillId="0" borderId="7" xfId="1" applyNumberFormat="1" applyFont="1" applyFill="1" applyBorder="1" applyAlignment="1">
      <alignment vertical="top" wrapText="1"/>
    </xf>
    <xf numFmtId="0" fontId="10" fillId="0" borderId="0" xfId="1" applyNumberFormat="1" applyFont="1" applyFill="1" applyBorder="1" applyAlignment="1">
      <alignment horizontal="right" vertical="top" wrapText="1" readingOrder="1"/>
    </xf>
    <xf numFmtId="165" fontId="10" fillId="0" borderId="0" xfId="1" applyNumberFormat="1" applyFont="1" applyFill="1" applyBorder="1" applyAlignment="1">
      <alignment horizontal="right" vertical="top" wrapText="1" readingOrder="1"/>
    </xf>
    <xf numFmtId="165" fontId="1" fillId="0" borderId="0" xfId="0" applyNumberFormat="1" applyFont="1" applyFill="1" applyBorder="1"/>
    <xf numFmtId="0" fontId="9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0" fillId="0" borderId="7" xfId="1" applyNumberFormat="1" applyFont="1" applyFill="1" applyBorder="1" applyAlignment="1">
      <alignment horizontal="right" vertical="top" wrapText="1" readingOrder="1"/>
    </xf>
    <xf numFmtId="0" fontId="4" fillId="0" borderId="0" xfId="1" applyNumberFormat="1" applyFont="1" applyFill="1" applyBorder="1" applyAlignment="1">
      <alignment horizontal="left" vertical="top" wrapText="1" readingOrder="1"/>
    </xf>
    <xf numFmtId="0" fontId="7" fillId="0" borderId="13" xfId="1" applyNumberFormat="1" applyFont="1" applyFill="1" applyBorder="1" applyAlignment="1">
      <alignment horizontal="center" vertical="top" wrapText="1" readingOrder="1"/>
    </xf>
    <xf numFmtId="0" fontId="1" fillId="0" borderId="13" xfId="0" applyFont="1" applyFill="1" applyBorder="1"/>
    <xf numFmtId="0" fontId="4" fillId="0" borderId="13" xfId="1" applyNumberFormat="1" applyFont="1" applyFill="1" applyBorder="1" applyAlignment="1">
      <alignment horizontal="right" vertical="top" wrapText="1" readingOrder="1"/>
    </xf>
    <xf numFmtId="0" fontId="4" fillId="0" borderId="13" xfId="1" applyNumberFormat="1" applyFont="1" applyFill="1" applyBorder="1" applyAlignment="1">
      <alignment vertical="top" wrapText="1" readingOrder="1"/>
    </xf>
    <xf numFmtId="0" fontId="8" fillId="0" borderId="13" xfId="1" applyNumberFormat="1" applyFont="1" applyFill="1" applyBorder="1" applyAlignment="1">
      <alignment horizontal="right" vertical="top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8" fillId="0" borderId="13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horizontal="right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165" fontId="10" fillId="0" borderId="11" xfId="1" applyNumberFormat="1" applyFont="1" applyFill="1" applyBorder="1" applyAlignment="1">
      <alignment horizontal="right" vertical="top" wrapText="1" readingOrder="1"/>
    </xf>
    <xf numFmtId="165" fontId="1" fillId="0" borderId="11" xfId="1" applyNumberFormat="1" applyFont="1" applyFill="1" applyBorder="1" applyAlignment="1">
      <alignment vertical="top" wrapText="1"/>
    </xf>
    <xf numFmtId="165" fontId="10" fillId="0" borderId="12" xfId="1" applyNumberFormat="1" applyFont="1" applyFill="1" applyBorder="1" applyAlignment="1">
      <alignment horizontal="right" vertical="top" wrapText="1" readingOrder="1"/>
    </xf>
    <xf numFmtId="165" fontId="1" fillId="0" borderId="12" xfId="1" applyNumberFormat="1" applyFont="1" applyFill="1" applyBorder="1" applyAlignment="1">
      <alignment vertical="top" wrapText="1"/>
    </xf>
    <xf numFmtId="7" fontId="4" fillId="0" borderId="0" xfId="1" applyNumberFormat="1" applyFont="1" applyFill="1" applyBorder="1" applyAlignment="1">
      <alignment horizontal="right" vertical="top" wrapText="1" readingOrder="1"/>
    </xf>
    <xf numFmtId="0" fontId="8" fillId="0" borderId="14" xfId="1" applyNumberFormat="1" applyFont="1" applyFill="1" applyBorder="1" applyAlignment="1">
      <alignment horizontal="right" vertical="top" wrapText="1" readingOrder="1"/>
    </xf>
    <xf numFmtId="0" fontId="1" fillId="0" borderId="14" xfId="1" applyNumberFormat="1" applyFont="1" applyFill="1" applyBorder="1" applyAlignment="1">
      <alignment vertical="top" wrapText="1"/>
    </xf>
    <xf numFmtId="0" fontId="8" fillId="0" borderId="14" xfId="1" applyNumberFormat="1" applyFont="1" applyFill="1" applyBorder="1" applyAlignment="1">
      <alignment vertical="top" wrapText="1" readingOrder="1"/>
    </xf>
    <xf numFmtId="0" fontId="13" fillId="0" borderId="15" xfId="1" applyNumberFormat="1" applyFont="1" applyFill="1" applyBorder="1" applyAlignment="1">
      <alignment horizontal="right" vertical="center" wrapText="1" readingOrder="1"/>
    </xf>
    <xf numFmtId="0" fontId="8" fillId="0" borderId="15" xfId="1" applyNumberFormat="1" applyFont="1" applyFill="1" applyBorder="1" applyAlignment="1">
      <alignment horizontal="right" vertical="center" wrapText="1" readingOrder="1"/>
    </xf>
    <xf numFmtId="7" fontId="10" fillId="0" borderId="7" xfId="1" applyNumberFormat="1" applyFont="1" applyFill="1" applyBorder="1" applyAlignment="1">
      <alignment horizontal="right" vertical="top" wrapText="1" readingOrder="1"/>
    </xf>
    <xf numFmtId="7" fontId="10" fillId="0" borderId="0" xfId="1" applyNumberFormat="1" applyFont="1" applyFill="1" applyBorder="1" applyAlignment="1">
      <alignment horizontal="right" vertical="top" wrapText="1" readingOrder="1"/>
    </xf>
    <xf numFmtId="0" fontId="13" fillId="0" borderId="10" xfId="1" applyNumberFormat="1" applyFont="1" applyFill="1" applyBorder="1" applyAlignment="1">
      <alignment horizontal="right" vertical="center" wrapText="1" readingOrder="1"/>
    </xf>
    <xf numFmtId="8" fontId="10" fillId="0" borderId="0" xfId="1" applyNumberFormat="1" applyFont="1" applyFill="1" applyBorder="1" applyAlignment="1">
      <alignment horizontal="right" vertical="top" wrapText="1" readingOrder="1"/>
    </xf>
    <xf numFmtId="164" fontId="4" fillId="0" borderId="13" xfId="1" applyNumberFormat="1" applyFont="1" applyFill="1" applyBorder="1" applyAlignment="1">
      <alignment horizontal="right" vertical="top" wrapText="1" readingOrder="1"/>
    </xf>
    <xf numFmtId="0" fontId="8" fillId="0" borderId="13" xfId="1" applyNumberFormat="1" applyFont="1" applyFill="1" applyBorder="1" applyAlignment="1">
      <alignment horizontal="right" vertical="center" wrapText="1" readingOrder="1"/>
    </xf>
    <xf numFmtId="0" fontId="8" fillId="0" borderId="13" xfId="1" applyNumberFormat="1" applyFont="1" applyFill="1" applyBorder="1" applyAlignment="1">
      <alignment vertical="center" wrapText="1" readingOrder="1"/>
    </xf>
    <xf numFmtId="0" fontId="13" fillId="0" borderId="13" xfId="1" applyNumberFormat="1" applyFont="1" applyFill="1" applyBorder="1" applyAlignment="1">
      <alignment horizontal="right" vertical="center" wrapText="1" readingOrder="1"/>
    </xf>
    <xf numFmtId="0" fontId="8" fillId="0" borderId="14" xfId="1" applyNumberFormat="1" applyFont="1" applyFill="1" applyBorder="1" applyAlignment="1">
      <alignment horizontal="right" vertical="center" wrapText="1" readingOrder="1"/>
    </xf>
    <xf numFmtId="0" fontId="8" fillId="0" borderId="14" xfId="1" applyNumberFormat="1" applyFont="1" applyFill="1" applyBorder="1" applyAlignment="1">
      <alignment vertical="center" wrapText="1" readingOrder="1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6"/>
  <sheetViews>
    <sheetView showGridLines="0" workbookViewId="0">
      <pane ySplit="8" topLeftCell="A32" activePane="bottomLeft" state="frozen"/>
      <selection pane="bottomLeft" activeCell="AJ12" sqref="AJ12"/>
    </sheetView>
  </sheetViews>
  <sheetFormatPr defaultRowHeight="15" x14ac:dyDescent="0.25"/>
  <cols>
    <col min="1" max="2" width="0.5703125" customWidth="1"/>
    <col min="3" max="3" width="1.140625" customWidth="1"/>
    <col min="4" max="4" width="0.28515625" customWidth="1"/>
    <col min="5" max="5" width="5.5703125" customWidth="1"/>
    <col min="6" max="6" width="2.85546875" customWidth="1"/>
    <col min="7" max="7" width="3.85546875" customWidth="1"/>
    <col min="8" max="8" width="0" hidden="1" customWidth="1"/>
    <col min="9" max="9" width="5.42578125" customWidth="1"/>
    <col min="10" max="11" width="0.140625" customWidth="1"/>
    <col min="12" max="12" width="0.85546875" customWidth="1"/>
    <col min="13" max="13" width="5.7109375" customWidth="1"/>
    <col min="14" max="14" width="3.7109375" customWidth="1"/>
    <col min="15" max="15" width="0" hidden="1" customWidth="1"/>
    <col min="16" max="16" width="11.85546875" customWidth="1"/>
    <col min="17" max="17" width="1.85546875" customWidth="1"/>
    <col min="18" max="18" width="1.5703125" customWidth="1"/>
    <col min="19" max="19" width="12.140625" customWidth="1"/>
    <col min="20" max="20" width="2.5703125" customWidth="1"/>
    <col min="21" max="21" width="0.85546875" customWidth="1"/>
    <col min="22" max="22" width="12.85546875" customWidth="1"/>
    <col min="23" max="23" width="1" customWidth="1"/>
    <col min="24" max="24" width="6.5703125" customWidth="1"/>
    <col min="25" max="25" width="3.28515625" customWidth="1"/>
    <col min="26" max="26" width="2.85546875" customWidth="1"/>
    <col min="27" max="27" width="11.85546875" customWidth="1"/>
    <col min="28" max="28" width="0" hidden="1" customWidth="1"/>
    <col min="29" max="29" width="1.28515625" customWidth="1"/>
    <col min="30" max="31" width="0.5703125" customWidth="1"/>
    <col min="32" max="33" width="0" hidden="1" customWidth="1"/>
    <col min="36" max="36" width="15.85546875" customWidth="1"/>
  </cols>
  <sheetData>
    <row r="1" spans="1:32" ht="19.899999999999999" customHeight="1" x14ac:dyDescent="0.25">
      <c r="R1" s="29" t="s">
        <v>0</v>
      </c>
      <c r="S1" s="30"/>
      <c r="Z1" s="30"/>
      <c r="AA1" s="30"/>
      <c r="AB1" s="30"/>
      <c r="AC1" s="30"/>
      <c r="AD1" s="30"/>
      <c r="AE1" s="30"/>
      <c r="AF1" s="30"/>
    </row>
    <row r="2" spans="1:32" ht="14.85" customHeight="1" x14ac:dyDescent="0.25">
      <c r="L2" s="31" t="s">
        <v>1</v>
      </c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Z2" s="30"/>
      <c r="AA2" s="30"/>
      <c r="AB2" s="30"/>
      <c r="AC2" s="30"/>
      <c r="AD2" s="30"/>
      <c r="AE2" s="30"/>
      <c r="AF2" s="30"/>
    </row>
    <row r="3" spans="1:32" ht="7.7" customHeight="1" x14ac:dyDescent="0.25">
      <c r="N3" s="31" t="s">
        <v>2</v>
      </c>
      <c r="O3" s="30"/>
      <c r="P3" s="30"/>
      <c r="Q3" s="30"/>
      <c r="R3" s="30"/>
      <c r="S3" s="30"/>
      <c r="T3" s="30"/>
      <c r="U3" s="30"/>
      <c r="V3" s="30"/>
      <c r="W3" s="30"/>
      <c r="Z3" s="30"/>
      <c r="AA3" s="30"/>
      <c r="AB3" s="30"/>
      <c r="AC3" s="30"/>
      <c r="AD3" s="30"/>
      <c r="AE3" s="30"/>
      <c r="AF3" s="30"/>
    </row>
    <row r="4" spans="1:32" x14ac:dyDescent="0.25">
      <c r="N4" s="30"/>
      <c r="O4" s="30"/>
      <c r="P4" s="30"/>
      <c r="Q4" s="30"/>
      <c r="R4" s="30"/>
      <c r="S4" s="30"/>
      <c r="T4" s="30"/>
      <c r="U4" s="30"/>
      <c r="V4" s="30"/>
      <c r="W4" s="30"/>
    </row>
    <row r="5" spans="1:32" ht="2.85" customHeight="1" x14ac:dyDescent="0.25"/>
    <row r="6" spans="1:32" ht="1.3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2" ht="11.25" customHeight="1" x14ac:dyDescent="0.25">
      <c r="A7" s="32" t="s">
        <v>3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32" ht="0" hidden="1" customHeight="1" x14ac:dyDescent="0.25"/>
    <row r="9" spans="1:32" ht="5.65" customHeight="1" x14ac:dyDescent="0.25">
      <c r="B9" s="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5"/>
      <c r="AD9" s="6"/>
    </row>
    <row r="10" spans="1:32" ht="16.350000000000001" customHeight="1" x14ac:dyDescent="0.25">
      <c r="B10" s="7"/>
      <c r="C10" s="8"/>
      <c r="D10" s="8"/>
      <c r="E10" s="26" t="s">
        <v>4</v>
      </c>
      <c r="F10" s="27"/>
      <c r="G10" s="27"/>
      <c r="H10" s="27"/>
      <c r="I10" s="27"/>
      <c r="J10" s="28" t="s">
        <v>5</v>
      </c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8"/>
      <c r="AC10" s="9"/>
      <c r="AD10" s="6"/>
    </row>
    <row r="11" spans="1:32" ht="16.350000000000001" customHeight="1" x14ac:dyDescent="0.25">
      <c r="B11" s="7"/>
      <c r="C11" s="8"/>
      <c r="D11" s="8"/>
      <c r="E11" s="26" t="s">
        <v>6</v>
      </c>
      <c r="F11" s="27"/>
      <c r="G11" s="27"/>
      <c r="H11" s="27"/>
      <c r="I11" s="27"/>
      <c r="J11" s="28" t="s">
        <v>7</v>
      </c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8"/>
      <c r="AC11" s="9"/>
      <c r="AD11" s="6"/>
    </row>
    <row r="12" spans="1:32" ht="16.350000000000001" customHeight="1" x14ac:dyDescent="0.25">
      <c r="B12" s="7"/>
      <c r="C12" s="8"/>
      <c r="D12" s="8"/>
      <c r="E12" s="26" t="s">
        <v>8</v>
      </c>
      <c r="F12" s="27"/>
      <c r="G12" s="27"/>
      <c r="H12" s="27"/>
      <c r="I12" s="27"/>
      <c r="J12" s="28" t="s">
        <v>9</v>
      </c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8"/>
      <c r="AC12" s="9"/>
      <c r="AD12" s="6"/>
    </row>
    <row r="13" spans="1:32" ht="2.85" customHeight="1" x14ac:dyDescent="0.25">
      <c r="B13" s="10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2"/>
      <c r="AD13" s="6"/>
    </row>
    <row r="14" spans="1:32" ht="2.85" customHeight="1" x14ac:dyDescent="0.25"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</row>
    <row r="15" spans="1:32" ht="0" hidden="1" customHeight="1" x14ac:dyDescent="0.25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</row>
    <row r="16" spans="1:32" ht="2.85" customHeight="1" x14ac:dyDescent="0.25">
      <c r="B16" s="8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</row>
    <row r="17" spans="2:30" ht="14.25" customHeight="1" x14ac:dyDescent="0.25"/>
    <row r="18" spans="2:30" ht="2.85" customHeight="1" x14ac:dyDescent="0.25"/>
    <row r="19" spans="2:30" ht="0" hidden="1" customHeight="1" x14ac:dyDescent="0.25"/>
    <row r="20" spans="2:30" ht="17.100000000000001" customHeight="1" x14ac:dyDescent="0.25">
      <c r="B20" s="36" t="s">
        <v>10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</row>
    <row r="21" spans="2:30" ht="2.85" customHeight="1" x14ac:dyDescent="0.25"/>
    <row r="22" spans="2:30" ht="11.45" customHeight="1" x14ac:dyDescent="0.25">
      <c r="B22" s="37" t="s">
        <v>11</v>
      </c>
      <c r="C22" s="38"/>
      <c r="D22" s="38"/>
      <c r="E22" s="38"/>
      <c r="F22" s="39" t="s">
        <v>12</v>
      </c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7" t="s">
        <v>13</v>
      </c>
      <c r="V22" s="38"/>
      <c r="W22" s="37" t="s">
        <v>14</v>
      </c>
      <c r="X22" s="38"/>
      <c r="Y22" s="38"/>
      <c r="Z22" s="38"/>
      <c r="AA22" s="37" t="s">
        <v>15</v>
      </c>
      <c r="AB22" s="38"/>
      <c r="AC22" s="38"/>
      <c r="AD22" s="38"/>
    </row>
    <row r="23" spans="2:30" ht="11.45" customHeight="1" x14ac:dyDescent="0.25">
      <c r="B23" s="33" t="s">
        <v>16</v>
      </c>
      <c r="C23" s="30"/>
      <c r="D23" s="30"/>
      <c r="E23" s="30"/>
      <c r="F23" s="34" t="s">
        <v>17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5" t="s">
        <v>8</v>
      </c>
      <c r="V23" s="30"/>
      <c r="W23" s="35" t="s">
        <v>8</v>
      </c>
      <c r="X23" s="30"/>
      <c r="Y23" s="30"/>
      <c r="Z23" s="30"/>
      <c r="AA23" s="35" t="s">
        <v>8</v>
      </c>
      <c r="AB23" s="30"/>
      <c r="AC23" s="30"/>
      <c r="AD23" s="30"/>
    </row>
    <row r="24" spans="2:30" ht="11.25" customHeight="1" x14ac:dyDescent="0.25">
      <c r="B24" s="32" t="s">
        <v>18</v>
      </c>
      <c r="C24" s="30"/>
      <c r="D24" s="30"/>
      <c r="E24" s="30"/>
      <c r="F24" s="40" t="s">
        <v>19</v>
      </c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41">
        <f>SUM(W24:AD24)</f>
        <v>0</v>
      </c>
      <c r="V24" s="42"/>
      <c r="W24" s="41">
        <f>Polozky_vsech_ceniku!K50</f>
        <v>0</v>
      </c>
      <c r="X24" s="42"/>
      <c r="Y24" s="42"/>
      <c r="Z24" s="42"/>
      <c r="AA24" s="41">
        <f>Polozky_vsech_ceniku!K51</f>
        <v>0</v>
      </c>
      <c r="AB24" s="42"/>
      <c r="AC24" s="42"/>
      <c r="AD24" s="42"/>
    </row>
    <row r="25" spans="2:30" ht="11.45" customHeight="1" x14ac:dyDescent="0.25">
      <c r="B25" s="32" t="s">
        <v>20</v>
      </c>
      <c r="C25" s="30"/>
      <c r="D25" s="30"/>
      <c r="E25" s="30"/>
      <c r="F25" s="40" t="s">
        <v>21</v>
      </c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41">
        <f t="shared" ref="U25:U36" si="0">SUM(W25:AD25)</f>
        <v>0</v>
      </c>
      <c r="V25" s="42"/>
      <c r="W25" s="41">
        <v>0</v>
      </c>
      <c r="X25" s="42"/>
      <c r="Y25" s="42"/>
      <c r="Z25" s="42"/>
      <c r="AA25" s="41">
        <v>0</v>
      </c>
      <c r="AB25" s="42"/>
      <c r="AC25" s="42"/>
      <c r="AD25" s="42"/>
    </row>
    <row r="26" spans="2:30" ht="11.45" customHeight="1" x14ac:dyDescent="0.25">
      <c r="B26" s="32" t="s">
        <v>23</v>
      </c>
      <c r="C26" s="30"/>
      <c r="D26" s="30"/>
      <c r="E26" s="30"/>
      <c r="F26" s="40" t="s">
        <v>24</v>
      </c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41">
        <f t="shared" si="0"/>
        <v>0</v>
      </c>
      <c r="V26" s="42"/>
      <c r="W26" s="41">
        <v>0</v>
      </c>
      <c r="X26" s="42"/>
      <c r="Y26" s="42"/>
      <c r="Z26" s="42"/>
      <c r="AA26" s="41">
        <f>Polozky_vsech_ceniku!K68</f>
        <v>0</v>
      </c>
      <c r="AB26" s="42"/>
      <c r="AC26" s="42"/>
      <c r="AD26" s="42"/>
    </row>
    <row r="27" spans="2:30" ht="11.45" customHeight="1" x14ac:dyDescent="0.25">
      <c r="B27" s="32" t="s">
        <v>25</v>
      </c>
      <c r="C27" s="30"/>
      <c r="D27" s="30"/>
      <c r="E27" s="30"/>
      <c r="F27" s="40" t="s">
        <v>26</v>
      </c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41">
        <f t="shared" si="0"/>
        <v>0</v>
      </c>
      <c r="V27" s="42"/>
      <c r="W27" s="41">
        <v>0</v>
      </c>
      <c r="X27" s="42"/>
      <c r="Y27" s="42"/>
      <c r="Z27" s="42"/>
      <c r="AA27" s="41">
        <v>0</v>
      </c>
      <c r="AB27" s="42"/>
      <c r="AC27" s="42"/>
      <c r="AD27" s="42"/>
    </row>
    <row r="28" spans="2:30" ht="11.25" customHeight="1" x14ac:dyDescent="0.25">
      <c r="B28" s="32" t="s">
        <v>27</v>
      </c>
      <c r="C28" s="30"/>
      <c r="D28" s="30"/>
      <c r="E28" s="30"/>
      <c r="F28" s="40" t="s">
        <v>28</v>
      </c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41">
        <f t="shared" si="0"/>
        <v>0</v>
      </c>
      <c r="V28" s="42"/>
      <c r="W28" s="41">
        <v>0</v>
      </c>
      <c r="X28" s="42"/>
      <c r="Y28" s="42"/>
      <c r="Z28" s="42"/>
      <c r="AA28" s="41">
        <f>Polozky_vsech_ceniku!K102</f>
        <v>0</v>
      </c>
      <c r="AB28" s="42"/>
      <c r="AC28" s="42"/>
      <c r="AD28" s="42"/>
    </row>
    <row r="29" spans="2:30" ht="11.45" customHeight="1" x14ac:dyDescent="0.25">
      <c r="B29" s="32" t="s">
        <v>29</v>
      </c>
      <c r="C29" s="30"/>
      <c r="D29" s="30"/>
      <c r="E29" s="30"/>
      <c r="F29" s="40" t="s">
        <v>30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41">
        <f t="shared" si="0"/>
        <v>0</v>
      </c>
      <c r="V29" s="42"/>
      <c r="W29" s="41">
        <v>0</v>
      </c>
      <c r="X29" s="42"/>
      <c r="Y29" s="42"/>
      <c r="Z29" s="42"/>
      <c r="AA29" s="41">
        <v>0</v>
      </c>
      <c r="AB29" s="42"/>
      <c r="AC29" s="42"/>
      <c r="AD29" s="42"/>
    </row>
    <row r="30" spans="2:30" ht="11.45" customHeight="1" x14ac:dyDescent="0.25">
      <c r="B30" s="32" t="s">
        <v>31</v>
      </c>
      <c r="C30" s="30"/>
      <c r="D30" s="30"/>
      <c r="E30" s="30"/>
      <c r="F30" s="40" t="s">
        <v>32</v>
      </c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41">
        <f t="shared" si="0"/>
        <v>0</v>
      </c>
      <c r="V30" s="42"/>
      <c r="W30" s="41">
        <v>0</v>
      </c>
      <c r="X30" s="42"/>
      <c r="Y30" s="42"/>
      <c r="Z30" s="42"/>
      <c r="AA30" s="41">
        <f>Polozky_vsech_ceniku!K123</f>
        <v>0</v>
      </c>
      <c r="AB30" s="42"/>
      <c r="AC30" s="42"/>
      <c r="AD30" s="42"/>
    </row>
    <row r="31" spans="2:30" ht="11.45" customHeight="1" x14ac:dyDescent="0.25">
      <c r="B31" s="32" t="s">
        <v>33</v>
      </c>
      <c r="C31" s="30"/>
      <c r="D31" s="30"/>
      <c r="E31" s="30"/>
      <c r="F31" s="40" t="s">
        <v>34</v>
      </c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41">
        <f t="shared" si="0"/>
        <v>0</v>
      </c>
      <c r="V31" s="42"/>
      <c r="W31" s="41">
        <v>0</v>
      </c>
      <c r="X31" s="42"/>
      <c r="Y31" s="42"/>
      <c r="Z31" s="42"/>
      <c r="AA31" s="41">
        <f>Polozky_vsech_ceniku!K141</f>
        <v>0</v>
      </c>
      <c r="AB31" s="42"/>
      <c r="AC31" s="42"/>
      <c r="AD31" s="42"/>
    </row>
    <row r="32" spans="2:30" ht="11.25" customHeight="1" x14ac:dyDescent="0.25">
      <c r="B32" s="32" t="s">
        <v>35</v>
      </c>
      <c r="C32" s="30"/>
      <c r="D32" s="30"/>
      <c r="E32" s="30"/>
      <c r="F32" s="40" t="s">
        <v>36</v>
      </c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41">
        <f t="shared" si="0"/>
        <v>0</v>
      </c>
      <c r="V32" s="42"/>
      <c r="W32" s="41">
        <v>0</v>
      </c>
      <c r="X32" s="42"/>
      <c r="Y32" s="42"/>
      <c r="Z32" s="42"/>
      <c r="AA32" s="41">
        <v>0</v>
      </c>
      <c r="AB32" s="42"/>
      <c r="AC32" s="42"/>
      <c r="AD32" s="42"/>
    </row>
    <row r="33" spans="2:30" ht="11.45" customHeight="1" x14ac:dyDescent="0.25">
      <c r="B33" s="32" t="s">
        <v>37</v>
      </c>
      <c r="C33" s="30"/>
      <c r="D33" s="30"/>
      <c r="E33" s="30"/>
      <c r="F33" s="40" t="s">
        <v>38</v>
      </c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41">
        <f t="shared" si="0"/>
        <v>0</v>
      </c>
      <c r="V33" s="42"/>
      <c r="W33" s="41">
        <v>0</v>
      </c>
      <c r="X33" s="42"/>
      <c r="Y33" s="42"/>
      <c r="Z33" s="42"/>
      <c r="AA33" s="41">
        <f>Polozky_vsech_ceniku!K159</f>
        <v>0</v>
      </c>
      <c r="AB33" s="42"/>
      <c r="AC33" s="42"/>
      <c r="AD33" s="42"/>
    </row>
    <row r="34" spans="2:30" ht="11.45" customHeight="1" x14ac:dyDescent="0.25">
      <c r="B34" s="32" t="s">
        <v>39</v>
      </c>
      <c r="C34" s="30"/>
      <c r="D34" s="30"/>
      <c r="E34" s="30"/>
      <c r="F34" s="40" t="s">
        <v>40</v>
      </c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41">
        <f t="shared" si="0"/>
        <v>0</v>
      </c>
      <c r="V34" s="42"/>
      <c r="W34" s="41">
        <f>Polozky_vsech_ceniku!K233</f>
        <v>0</v>
      </c>
      <c r="X34" s="42"/>
      <c r="Y34" s="42"/>
      <c r="Z34" s="42"/>
      <c r="AA34" s="41">
        <f>Polozky_vsech_ceniku!K234</f>
        <v>0</v>
      </c>
      <c r="AB34" s="42"/>
      <c r="AC34" s="42"/>
      <c r="AD34" s="42"/>
    </row>
    <row r="35" spans="2:30" ht="11.45" customHeight="1" x14ac:dyDescent="0.25">
      <c r="B35" s="32" t="s">
        <v>41</v>
      </c>
      <c r="C35" s="30"/>
      <c r="D35" s="30"/>
      <c r="E35" s="30"/>
      <c r="F35" s="40" t="s">
        <v>42</v>
      </c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41">
        <f t="shared" si="0"/>
        <v>0</v>
      </c>
      <c r="V35" s="42"/>
      <c r="W35" s="41">
        <v>0</v>
      </c>
      <c r="X35" s="42"/>
      <c r="Y35" s="42"/>
      <c r="Z35" s="42"/>
      <c r="AA35" s="43">
        <v>0</v>
      </c>
      <c r="AB35" s="42"/>
      <c r="AC35" s="42"/>
      <c r="AD35" s="42"/>
    </row>
    <row r="36" spans="2:30" ht="11.45" customHeight="1" x14ac:dyDescent="0.25">
      <c r="B36" s="32" t="s">
        <v>43</v>
      </c>
      <c r="C36" s="30"/>
      <c r="D36" s="30"/>
      <c r="E36" s="30"/>
      <c r="F36" s="40" t="s">
        <v>44</v>
      </c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41">
        <f t="shared" si="0"/>
        <v>0</v>
      </c>
      <c r="V36" s="42"/>
      <c r="W36" s="41">
        <v>0</v>
      </c>
      <c r="X36" s="42"/>
      <c r="Y36" s="42"/>
      <c r="Z36" s="42"/>
      <c r="AA36" s="41">
        <v>0</v>
      </c>
      <c r="AB36" s="42"/>
      <c r="AC36" s="42"/>
      <c r="AD36" s="42"/>
    </row>
    <row r="37" spans="2:30" ht="11.25" customHeight="1" x14ac:dyDescent="0.25">
      <c r="B37" s="33" t="s">
        <v>8</v>
      </c>
      <c r="C37" s="30"/>
      <c r="D37" s="30"/>
      <c r="E37" s="30"/>
      <c r="F37" s="34" t="s">
        <v>45</v>
      </c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44">
        <f>SUM(U24:V36)</f>
        <v>0</v>
      </c>
      <c r="V37" s="42"/>
      <c r="W37" s="44">
        <f>SUM(W24:Z36)</f>
        <v>0</v>
      </c>
      <c r="X37" s="42"/>
      <c r="Y37" s="42"/>
      <c r="Z37" s="42"/>
      <c r="AA37" s="44">
        <f>SUM(AA24:AD36)</f>
        <v>0</v>
      </c>
      <c r="AB37" s="42"/>
      <c r="AC37" s="42"/>
      <c r="AD37" s="42"/>
    </row>
    <row r="38" spans="2:30" ht="11.45" customHeight="1" x14ac:dyDescent="0.25">
      <c r="B38" s="32" t="s">
        <v>8</v>
      </c>
      <c r="C38" s="30"/>
      <c r="D38" s="30"/>
      <c r="E38" s="30"/>
      <c r="F38" s="40" t="s">
        <v>8</v>
      </c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2" t="s">
        <v>8</v>
      </c>
      <c r="V38" s="30"/>
      <c r="W38" s="32" t="s">
        <v>8</v>
      </c>
      <c r="X38" s="30"/>
      <c r="Y38" s="30"/>
      <c r="Z38" s="30"/>
      <c r="AA38" s="32" t="s">
        <v>8</v>
      </c>
      <c r="AB38" s="30"/>
      <c r="AC38" s="30"/>
      <c r="AD38" s="30"/>
    </row>
    <row r="39" spans="2:30" ht="11.45" customHeight="1" x14ac:dyDescent="0.25">
      <c r="B39" s="33" t="s">
        <v>46</v>
      </c>
      <c r="C39" s="30"/>
      <c r="D39" s="30"/>
      <c r="E39" s="30"/>
      <c r="F39" s="34" t="s">
        <v>47</v>
      </c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5" t="s">
        <v>8</v>
      </c>
      <c r="V39" s="30"/>
      <c r="W39" s="35" t="s">
        <v>8</v>
      </c>
      <c r="X39" s="30"/>
      <c r="Y39" s="30"/>
      <c r="Z39" s="30"/>
      <c r="AA39" s="35" t="s">
        <v>8</v>
      </c>
      <c r="AB39" s="30"/>
      <c r="AC39" s="30"/>
      <c r="AD39" s="30"/>
    </row>
    <row r="40" spans="2:30" ht="11.45" customHeight="1" x14ac:dyDescent="0.25">
      <c r="B40" s="32" t="s">
        <v>48</v>
      </c>
      <c r="C40" s="30"/>
      <c r="D40" s="30"/>
      <c r="E40" s="30"/>
      <c r="F40" s="40" t="s">
        <v>49</v>
      </c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41">
        <f>SUM(W40:AD40)</f>
        <v>0</v>
      </c>
      <c r="V40" s="42"/>
      <c r="W40" s="41">
        <f>Polozky_vsech_ceniku!K250</f>
        <v>0</v>
      </c>
      <c r="X40" s="42"/>
      <c r="Y40" s="42"/>
      <c r="Z40" s="42"/>
      <c r="AA40" s="41">
        <v>0</v>
      </c>
      <c r="AB40" s="42"/>
      <c r="AC40" s="42"/>
      <c r="AD40" s="42"/>
    </row>
    <row r="41" spans="2:30" ht="11.25" customHeight="1" x14ac:dyDescent="0.25">
      <c r="B41" s="32" t="s">
        <v>50</v>
      </c>
      <c r="C41" s="30"/>
      <c r="D41" s="30"/>
      <c r="E41" s="30"/>
      <c r="F41" s="40" t="s">
        <v>51</v>
      </c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41">
        <f>SUM(W41:AD41)</f>
        <v>0</v>
      </c>
      <c r="V41" s="42"/>
      <c r="W41" s="41">
        <v>0</v>
      </c>
      <c r="X41" s="42"/>
      <c r="Y41" s="42"/>
      <c r="Z41" s="42"/>
      <c r="AA41" s="41">
        <v>0</v>
      </c>
      <c r="AB41" s="42"/>
      <c r="AC41" s="42"/>
      <c r="AD41" s="42"/>
    </row>
    <row r="42" spans="2:30" ht="11.45" customHeight="1" x14ac:dyDescent="0.25">
      <c r="B42" s="33" t="s">
        <v>8</v>
      </c>
      <c r="C42" s="30"/>
      <c r="D42" s="30"/>
      <c r="E42" s="30"/>
      <c r="F42" s="34" t="s">
        <v>52</v>
      </c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44">
        <f>SUM(U40:V41)</f>
        <v>0</v>
      </c>
      <c r="V42" s="42"/>
      <c r="W42" s="44">
        <f>SUM(W40:Z41)</f>
        <v>0</v>
      </c>
      <c r="X42" s="42"/>
      <c r="Y42" s="42"/>
      <c r="Z42" s="42"/>
      <c r="AA42" s="44" t="s">
        <v>22</v>
      </c>
      <c r="AB42" s="42"/>
      <c r="AC42" s="42"/>
      <c r="AD42" s="42"/>
    </row>
    <row r="43" spans="2:30" ht="11.45" customHeight="1" x14ac:dyDescent="0.25">
      <c r="B43" s="32" t="s">
        <v>8</v>
      </c>
      <c r="C43" s="30"/>
      <c r="D43" s="30"/>
      <c r="E43" s="30"/>
      <c r="F43" s="40" t="s">
        <v>8</v>
      </c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2" t="s">
        <v>8</v>
      </c>
      <c r="V43" s="30"/>
      <c r="W43" s="32" t="s">
        <v>8</v>
      </c>
      <c r="X43" s="30"/>
      <c r="Y43" s="30"/>
      <c r="Z43" s="30"/>
      <c r="AA43" s="32" t="s">
        <v>8</v>
      </c>
      <c r="AB43" s="30"/>
      <c r="AC43" s="30"/>
      <c r="AD43" s="30"/>
    </row>
    <row r="44" spans="2:30" ht="11.45" customHeight="1" x14ac:dyDescent="0.25">
      <c r="B44" s="33" t="s">
        <v>53</v>
      </c>
      <c r="C44" s="30"/>
      <c r="D44" s="30"/>
      <c r="E44" s="30"/>
      <c r="F44" s="34" t="s">
        <v>54</v>
      </c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5" t="s">
        <v>8</v>
      </c>
      <c r="V44" s="30"/>
      <c r="W44" s="35" t="s">
        <v>8</v>
      </c>
      <c r="X44" s="30"/>
      <c r="Y44" s="30"/>
      <c r="Z44" s="30"/>
      <c r="AA44" s="35" t="s">
        <v>8</v>
      </c>
      <c r="AB44" s="30"/>
      <c r="AC44" s="30"/>
      <c r="AD44" s="30"/>
    </row>
    <row r="45" spans="2:30" ht="11.45" customHeight="1" x14ac:dyDescent="0.25">
      <c r="B45" s="32" t="s">
        <v>55</v>
      </c>
      <c r="C45" s="30"/>
      <c r="D45" s="30"/>
      <c r="E45" s="30"/>
      <c r="F45" s="40" t="s">
        <v>56</v>
      </c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41">
        <f>SUM(W45:AD45)</f>
        <v>0</v>
      </c>
      <c r="V45" s="42"/>
      <c r="W45" s="41">
        <v>0</v>
      </c>
      <c r="X45" s="42"/>
      <c r="Y45" s="42"/>
      <c r="Z45" s="42"/>
      <c r="AA45" s="41">
        <v>0</v>
      </c>
      <c r="AB45" s="42"/>
      <c r="AC45" s="42"/>
      <c r="AD45" s="42"/>
    </row>
    <row r="46" spans="2:30" ht="11.25" customHeight="1" x14ac:dyDescent="0.25">
      <c r="B46" s="32" t="s">
        <v>57</v>
      </c>
      <c r="C46" s="30"/>
      <c r="D46" s="30"/>
      <c r="E46" s="30"/>
      <c r="F46" s="40" t="s">
        <v>58</v>
      </c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41">
        <f>SUM(W46:AD46)</f>
        <v>0</v>
      </c>
      <c r="V46" s="42"/>
      <c r="W46" s="41">
        <v>0</v>
      </c>
      <c r="X46" s="42"/>
      <c r="Y46" s="42"/>
      <c r="Z46" s="42"/>
      <c r="AA46" s="41">
        <v>0</v>
      </c>
      <c r="AB46" s="42"/>
      <c r="AC46" s="42"/>
      <c r="AD46" s="42"/>
    </row>
    <row r="47" spans="2:30" ht="11.45" customHeight="1" x14ac:dyDescent="0.25">
      <c r="B47" s="33" t="s">
        <v>8</v>
      </c>
      <c r="C47" s="30"/>
      <c r="D47" s="30"/>
      <c r="E47" s="30"/>
      <c r="F47" s="34" t="s">
        <v>59</v>
      </c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44">
        <f>SUM(U45:V46)</f>
        <v>0</v>
      </c>
      <c r="V47" s="42"/>
      <c r="W47" s="44">
        <f>SUM(W45:Z46)</f>
        <v>0</v>
      </c>
      <c r="X47" s="42"/>
      <c r="Y47" s="42"/>
      <c r="Z47" s="42"/>
      <c r="AA47" s="44">
        <f>SUM(AA45:AD46)</f>
        <v>0</v>
      </c>
      <c r="AB47" s="42"/>
      <c r="AC47" s="42"/>
      <c r="AD47" s="42"/>
    </row>
    <row r="48" spans="2:30" ht="11.45" customHeight="1" x14ac:dyDescent="0.25">
      <c r="B48" s="32" t="s">
        <v>8</v>
      </c>
      <c r="C48" s="30"/>
      <c r="D48" s="30"/>
      <c r="E48" s="30"/>
      <c r="F48" s="40" t="s">
        <v>8</v>
      </c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2" t="s">
        <v>8</v>
      </c>
      <c r="V48" s="30"/>
      <c r="W48" s="32" t="s">
        <v>8</v>
      </c>
      <c r="X48" s="30"/>
      <c r="Y48" s="30"/>
      <c r="Z48" s="30"/>
      <c r="AA48" s="32" t="s">
        <v>8</v>
      </c>
      <c r="AB48" s="30"/>
      <c r="AC48" s="30"/>
      <c r="AD48" s="30"/>
    </row>
    <row r="49" spans="2:30" ht="11.25" customHeight="1" x14ac:dyDescent="0.25">
      <c r="B49" s="45" t="s">
        <v>60</v>
      </c>
      <c r="C49" s="38"/>
      <c r="D49" s="38"/>
      <c r="E49" s="38"/>
      <c r="F49" s="46" t="s">
        <v>61</v>
      </c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47">
        <f>U37+U42+U47</f>
        <v>0</v>
      </c>
      <c r="V49" s="38"/>
      <c r="W49" s="47">
        <f>W37+W42+W47</f>
        <v>0</v>
      </c>
      <c r="X49" s="38"/>
      <c r="Y49" s="38"/>
      <c r="Z49" s="38"/>
      <c r="AA49" s="47">
        <f>AA37+AA42+AA47</f>
        <v>0</v>
      </c>
      <c r="AB49" s="38"/>
      <c r="AC49" s="38"/>
      <c r="AD49" s="38"/>
    </row>
    <row r="50" spans="2:30" ht="0" hidden="1" customHeight="1" x14ac:dyDescent="0.25"/>
    <row r="51" spans="2:30" ht="14.1" customHeight="1" x14ac:dyDescent="0.25"/>
    <row r="52" spans="2:30" ht="11.45" customHeight="1" x14ac:dyDescent="0.25">
      <c r="B52" s="53" t="s">
        <v>8</v>
      </c>
      <c r="C52" s="54"/>
      <c r="D52" s="54"/>
      <c r="E52" s="54"/>
      <c r="F52" s="54"/>
      <c r="G52" s="54"/>
      <c r="I52" s="55" t="s">
        <v>13</v>
      </c>
      <c r="J52" s="54"/>
      <c r="K52" s="54"/>
      <c r="L52" s="54"/>
      <c r="M52" s="54"/>
      <c r="N52" s="54"/>
      <c r="O52" s="55" t="s">
        <v>62</v>
      </c>
      <c r="P52" s="54"/>
      <c r="Q52" s="54"/>
      <c r="R52" s="54"/>
      <c r="S52" s="55" t="s">
        <v>63</v>
      </c>
      <c r="T52" s="54"/>
      <c r="U52" s="54"/>
    </row>
    <row r="53" spans="2:30" ht="11.45" customHeight="1" x14ac:dyDescent="0.25">
      <c r="B53" s="50" t="s">
        <v>64</v>
      </c>
      <c r="C53" s="30"/>
      <c r="D53" s="30"/>
      <c r="E53" s="30"/>
      <c r="F53" s="30"/>
      <c r="G53" s="30"/>
      <c r="I53" s="51">
        <f>W49</f>
        <v>0</v>
      </c>
      <c r="J53" s="52"/>
      <c r="K53" s="52"/>
      <c r="L53" s="52"/>
      <c r="M53" s="52"/>
      <c r="N53" s="52"/>
      <c r="O53" s="51">
        <f>I53*0.21</f>
        <v>0</v>
      </c>
      <c r="P53" s="52"/>
      <c r="Q53" s="52"/>
      <c r="R53" s="52"/>
      <c r="S53" s="51">
        <f>SUM(I53:R53)</f>
        <v>0</v>
      </c>
      <c r="T53" s="52"/>
      <c r="U53" s="52"/>
    </row>
    <row r="54" spans="2:30" ht="11.25" customHeight="1" x14ac:dyDescent="0.25">
      <c r="B54" s="55" t="s">
        <v>65</v>
      </c>
      <c r="C54" s="54"/>
      <c r="D54" s="54"/>
      <c r="E54" s="54"/>
      <c r="F54" s="54"/>
      <c r="G54" s="54"/>
      <c r="H54" s="13"/>
      <c r="I54" s="48">
        <f>AA49</f>
        <v>0</v>
      </c>
      <c r="J54" s="49"/>
      <c r="K54" s="49"/>
      <c r="L54" s="49"/>
      <c r="M54" s="49"/>
      <c r="N54" s="49"/>
      <c r="O54" s="48">
        <f>I54*0.15</f>
        <v>0</v>
      </c>
      <c r="P54" s="49"/>
      <c r="Q54" s="49"/>
      <c r="R54" s="49"/>
      <c r="S54" s="48">
        <f>SUM(I54:R54)</f>
        <v>0</v>
      </c>
      <c r="T54" s="49"/>
      <c r="U54" s="49"/>
    </row>
    <row r="55" spans="2:30" ht="3" customHeight="1" x14ac:dyDescent="0.25"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</row>
    <row r="56" spans="2:30" ht="11.25" customHeight="1" x14ac:dyDescent="0.25">
      <c r="B56" s="50" t="s">
        <v>66</v>
      </c>
      <c r="C56" s="30"/>
      <c r="D56" s="30"/>
      <c r="E56" s="30"/>
      <c r="F56" s="30"/>
      <c r="G56" s="30"/>
      <c r="I56" s="51">
        <f>SUM(I53:N54)</f>
        <v>0</v>
      </c>
      <c r="J56" s="52"/>
      <c r="K56" s="52"/>
      <c r="L56" s="52"/>
      <c r="M56" s="52"/>
      <c r="N56" s="52"/>
      <c r="O56" s="17"/>
      <c r="P56" s="51">
        <f>SUM(O53:R54)</f>
        <v>0</v>
      </c>
      <c r="Q56" s="52"/>
      <c r="R56" s="52"/>
      <c r="S56" s="51">
        <f>SUM(S53:U54)</f>
        <v>0</v>
      </c>
      <c r="T56" s="52"/>
      <c r="U56" s="52"/>
    </row>
    <row r="57" spans="2:30" ht="5.65" customHeight="1" x14ac:dyDescent="0.25"/>
    <row r="58" spans="2:30" ht="2.85" customHeight="1" x14ac:dyDescent="0.25"/>
    <row r="59" spans="2:30" ht="0" hidden="1" customHeight="1" x14ac:dyDescent="0.25"/>
    <row r="60" spans="2:30" ht="2.25" customHeight="1" x14ac:dyDescent="0.25">
      <c r="B60" s="56" t="s">
        <v>8</v>
      </c>
      <c r="C60" s="30"/>
    </row>
    <row r="61" spans="2:30" ht="11.45" customHeight="1" x14ac:dyDescent="0.25"/>
    <row r="62" spans="2:30" ht="11.45" customHeight="1" x14ac:dyDescent="0.25">
      <c r="B62" s="35" t="s">
        <v>67</v>
      </c>
      <c r="C62" s="30"/>
      <c r="D62" s="30"/>
      <c r="E62" s="30"/>
      <c r="F62" s="30"/>
      <c r="G62" s="34" t="s">
        <v>68</v>
      </c>
      <c r="H62" s="30"/>
      <c r="I62" s="30"/>
      <c r="J62" s="30"/>
      <c r="M62" s="30"/>
      <c r="N62" s="30"/>
      <c r="O62" s="30"/>
      <c r="P62" s="30"/>
    </row>
    <row r="63" spans="2:30" ht="11.25" customHeight="1" x14ac:dyDescent="0.25">
      <c r="B63" s="35" t="s">
        <v>69</v>
      </c>
      <c r="C63" s="30"/>
      <c r="D63" s="30"/>
      <c r="E63" s="30"/>
      <c r="F63" s="30"/>
      <c r="G63" s="34" t="s">
        <v>70</v>
      </c>
      <c r="H63" s="30"/>
      <c r="I63" s="30"/>
      <c r="J63" s="30"/>
      <c r="M63" s="30"/>
      <c r="N63" s="30"/>
      <c r="O63" s="30"/>
      <c r="P63" s="30"/>
    </row>
    <row r="64" spans="2:30" ht="0" hidden="1" customHeight="1" x14ac:dyDescent="0.25">
      <c r="M64" s="30"/>
      <c r="N64" s="30"/>
      <c r="O64" s="30"/>
      <c r="P64" s="30"/>
    </row>
    <row r="65" spans="13:16" ht="33.950000000000003" customHeight="1" x14ac:dyDescent="0.25">
      <c r="M65" s="30"/>
      <c r="N65" s="30"/>
      <c r="O65" s="30"/>
      <c r="P65" s="30"/>
    </row>
    <row r="66" spans="13:16" ht="0" hidden="1" customHeight="1" x14ac:dyDescent="0.25"/>
  </sheetData>
  <sheetProtection algorithmName="SHA-512" hashValue="V5smlH+zCEiND8Voz7WUGumi5LJToRMUYofbPqwJD4OFCgFEOz6gGWrKJ+dsFPSvZ2a75iUaoV7ZPREdI1WBUw==" saltValue="hgfwghHzUYl1w8aw1MVh6Q==" spinCount="100000" sheet="1" objects="1" scenarios="1"/>
  <mergeCells count="174">
    <mergeCell ref="B60:C60"/>
    <mergeCell ref="B62:F62"/>
    <mergeCell ref="G62:J62"/>
    <mergeCell ref="M62:P65"/>
    <mergeCell ref="B63:F63"/>
    <mergeCell ref="G63:J63"/>
    <mergeCell ref="B54:G54"/>
    <mergeCell ref="I54:N54"/>
    <mergeCell ref="O54:R54"/>
    <mergeCell ref="S54:U54"/>
    <mergeCell ref="B56:G56"/>
    <mergeCell ref="I56:N56"/>
    <mergeCell ref="P56:R56"/>
    <mergeCell ref="S56:U56"/>
    <mergeCell ref="B52:G52"/>
    <mergeCell ref="I52:N52"/>
    <mergeCell ref="O52:R52"/>
    <mergeCell ref="S52:U52"/>
    <mergeCell ref="B53:G53"/>
    <mergeCell ref="I53:N53"/>
    <mergeCell ref="O53:R53"/>
    <mergeCell ref="S53:U53"/>
    <mergeCell ref="B49:E49"/>
    <mergeCell ref="F49:T49"/>
    <mergeCell ref="U49:V49"/>
    <mergeCell ref="W49:Z49"/>
    <mergeCell ref="AA49:AD49"/>
    <mergeCell ref="B48:E48"/>
    <mergeCell ref="F48:T48"/>
    <mergeCell ref="U48:V48"/>
    <mergeCell ref="W48:Z48"/>
    <mergeCell ref="AA48:AD48"/>
    <mergeCell ref="B47:E47"/>
    <mergeCell ref="F47:T47"/>
    <mergeCell ref="U47:V47"/>
    <mergeCell ref="W47:Z47"/>
    <mergeCell ref="AA47:AD47"/>
    <mergeCell ref="B46:E46"/>
    <mergeCell ref="F46:T46"/>
    <mergeCell ref="U46:V46"/>
    <mergeCell ref="W46:Z46"/>
    <mergeCell ref="AA46:AD46"/>
    <mergeCell ref="B45:E45"/>
    <mergeCell ref="F45:T45"/>
    <mergeCell ref="U45:V45"/>
    <mergeCell ref="W45:Z45"/>
    <mergeCell ref="AA45:AD45"/>
    <mergeCell ref="B44:E44"/>
    <mergeCell ref="F44:T44"/>
    <mergeCell ref="U44:V44"/>
    <mergeCell ref="W44:Z44"/>
    <mergeCell ref="AA44:AD44"/>
    <mergeCell ref="B43:E43"/>
    <mergeCell ref="F43:T43"/>
    <mergeCell ref="U43:V43"/>
    <mergeCell ref="W43:Z43"/>
    <mergeCell ref="AA43:AD43"/>
    <mergeCell ref="B42:E42"/>
    <mergeCell ref="F42:T42"/>
    <mergeCell ref="U42:V42"/>
    <mergeCell ref="W42:Z42"/>
    <mergeCell ref="AA42:AD42"/>
    <mergeCell ref="B41:E41"/>
    <mergeCell ref="F41:T41"/>
    <mergeCell ref="U41:V41"/>
    <mergeCell ref="W41:Z41"/>
    <mergeCell ref="AA41:AD41"/>
    <mergeCell ref="B40:E40"/>
    <mergeCell ref="F40:T40"/>
    <mergeCell ref="U40:V40"/>
    <mergeCell ref="W40:Z40"/>
    <mergeCell ref="AA40:AD40"/>
    <mergeCell ref="B39:E39"/>
    <mergeCell ref="F39:T39"/>
    <mergeCell ref="U39:V39"/>
    <mergeCell ref="W39:Z39"/>
    <mergeCell ref="AA39:AD39"/>
    <mergeCell ref="B38:E38"/>
    <mergeCell ref="F38:T38"/>
    <mergeCell ref="U38:V38"/>
    <mergeCell ref="W38:Z38"/>
    <mergeCell ref="AA38:AD38"/>
    <mergeCell ref="B37:E37"/>
    <mergeCell ref="F37:T37"/>
    <mergeCell ref="U37:V37"/>
    <mergeCell ref="W37:Z37"/>
    <mergeCell ref="AA37:AD37"/>
    <mergeCell ref="B36:E36"/>
    <mergeCell ref="F36:T36"/>
    <mergeCell ref="U36:V36"/>
    <mergeCell ref="W36:Z36"/>
    <mergeCell ref="AA36:AD36"/>
    <mergeCell ref="B35:E35"/>
    <mergeCell ref="F35:T35"/>
    <mergeCell ref="U35:V35"/>
    <mergeCell ref="W35:Z35"/>
    <mergeCell ref="AA35:AD35"/>
    <mergeCell ref="B34:E34"/>
    <mergeCell ref="F34:T34"/>
    <mergeCell ref="U34:V34"/>
    <mergeCell ref="W34:Z34"/>
    <mergeCell ref="AA34:AD34"/>
    <mergeCell ref="B33:E33"/>
    <mergeCell ref="F33:T33"/>
    <mergeCell ref="U33:V33"/>
    <mergeCell ref="W33:Z33"/>
    <mergeCell ref="AA33:AD33"/>
    <mergeCell ref="B32:E32"/>
    <mergeCell ref="F32:T32"/>
    <mergeCell ref="U32:V32"/>
    <mergeCell ref="W32:Z32"/>
    <mergeCell ref="AA32:AD32"/>
    <mergeCell ref="B31:E31"/>
    <mergeCell ref="F31:T31"/>
    <mergeCell ref="U31:V31"/>
    <mergeCell ref="W31:Z31"/>
    <mergeCell ref="AA31:AD31"/>
    <mergeCell ref="B30:E30"/>
    <mergeCell ref="F30:T30"/>
    <mergeCell ref="U30:V30"/>
    <mergeCell ref="W30:Z30"/>
    <mergeCell ref="AA30:AD30"/>
    <mergeCell ref="B29:E29"/>
    <mergeCell ref="F29:T29"/>
    <mergeCell ref="U29:V29"/>
    <mergeCell ref="W29:Z29"/>
    <mergeCell ref="AA29:AD29"/>
    <mergeCell ref="B28:E28"/>
    <mergeCell ref="F28:T28"/>
    <mergeCell ref="U28:V28"/>
    <mergeCell ref="W28:Z28"/>
    <mergeCell ref="AA28:AD28"/>
    <mergeCell ref="B27:E27"/>
    <mergeCell ref="F27:T27"/>
    <mergeCell ref="U27:V27"/>
    <mergeCell ref="W27:Z27"/>
    <mergeCell ref="AA27:AD27"/>
    <mergeCell ref="B26:E26"/>
    <mergeCell ref="F26:T26"/>
    <mergeCell ref="U26:V26"/>
    <mergeCell ref="W26:Z26"/>
    <mergeCell ref="AA26:AD26"/>
    <mergeCell ref="B25:E25"/>
    <mergeCell ref="F25:T25"/>
    <mergeCell ref="U25:V25"/>
    <mergeCell ref="W25:Z25"/>
    <mergeCell ref="AA25:AD25"/>
    <mergeCell ref="B24:E24"/>
    <mergeCell ref="F24:T24"/>
    <mergeCell ref="U24:V24"/>
    <mergeCell ref="W24:Z24"/>
    <mergeCell ref="AA24:AD24"/>
    <mergeCell ref="B23:E23"/>
    <mergeCell ref="F23:T23"/>
    <mergeCell ref="U23:V23"/>
    <mergeCell ref="W23:Z23"/>
    <mergeCell ref="AA23:AD23"/>
    <mergeCell ref="B20:AD20"/>
    <mergeCell ref="B22:E22"/>
    <mergeCell ref="F22:T22"/>
    <mergeCell ref="U22:V22"/>
    <mergeCell ref="W22:Z22"/>
    <mergeCell ref="AA22:AD22"/>
    <mergeCell ref="E10:I10"/>
    <mergeCell ref="J10:AA10"/>
    <mergeCell ref="E11:I11"/>
    <mergeCell ref="J11:AA11"/>
    <mergeCell ref="E12:I12"/>
    <mergeCell ref="J12:AA12"/>
    <mergeCell ref="R1:S1"/>
    <mergeCell ref="Z1:AF3"/>
    <mergeCell ref="L2:X2"/>
    <mergeCell ref="N3:W4"/>
    <mergeCell ref="A7:AE7"/>
  </mergeCells>
  <pageMargins left="0" right="0" top="0" bottom="0" header="0" footer="0"/>
  <pageSetup paperSize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4"/>
  <sheetViews>
    <sheetView showGridLines="0" tabSelected="1" workbookViewId="0">
      <pane ySplit="8" topLeftCell="A9" activePane="bottomLeft" state="frozen"/>
      <selection pane="bottomLeft" activeCell="AM100" sqref="AM100"/>
    </sheetView>
  </sheetViews>
  <sheetFormatPr defaultRowHeight="15" x14ac:dyDescent="0.25"/>
  <cols>
    <col min="1" max="1" width="0.5703125" customWidth="1"/>
    <col min="2" max="2" width="1.5703125" customWidth="1"/>
    <col min="3" max="3" width="4.5703125" customWidth="1"/>
    <col min="4" max="4" width="0.140625" customWidth="1"/>
    <col min="5" max="5" width="1.140625" customWidth="1"/>
    <col min="6" max="6" width="0" hidden="1" customWidth="1"/>
    <col min="7" max="7" width="7.85546875" customWidth="1"/>
    <col min="8" max="8" width="0.85546875" customWidth="1"/>
    <col min="9" max="9" width="1" customWidth="1"/>
    <col min="10" max="10" width="0" hidden="1" customWidth="1"/>
    <col min="11" max="11" width="0.28515625" customWidth="1"/>
    <col min="12" max="12" width="0.85546875" customWidth="1"/>
    <col min="13" max="13" width="2.5703125" customWidth="1"/>
    <col min="14" max="14" width="0.42578125" customWidth="1"/>
    <col min="15" max="15" width="1" customWidth="1"/>
    <col min="16" max="16" width="6.5703125" customWidth="1"/>
    <col min="17" max="17" width="4.140625" customWidth="1"/>
    <col min="18" max="18" width="0.140625" customWidth="1"/>
    <col min="19" max="19" width="3.7109375" customWidth="1"/>
    <col min="20" max="20" width="0.85546875" customWidth="1"/>
    <col min="21" max="21" width="1.28515625" customWidth="1"/>
    <col min="22" max="22" width="0.85546875" customWidth="1"/>
    <col min="23" max="23" width="5.5703125" customWidth="1"/>
    <col min="24" max="24" width="0" hidden="1" customWidth="1"/>
    <col min="25" max="25" width="0.7109375" customWidth="1"/>
    <col min="26" max="26" width="13.85546875" customWidth="1"/>
    <col min="27" max="27" width="1.5703125" customWidth="1"/>
    <col min="28" max="28" width="15.28515625" customWidth="1"/>
    <col min="29" max="29" width="0.42578125" customWidth="1"/>
    <col min="30" max="30" width="6.5703125" customWidth="1"/>
    <col min="31" max="31" width="1.85546875" customWidth="1"/>
    <col min="32" max="32" width="1.42578125" customWidth="1"/>
    <col min="33" max="33" width="4.85546875" customWidth="1"/>
    <col min="34" max="34" width="11.7109375" customWidth="1"/>
    <col min="35" max="35" width="0.5703125" customWidth="1"/>
    <col min="36" max="37" width="0" hidden="1" customWidth="1"/>
  </cols>
  <sheetData>
    <row r="1" spans="1:36" ht="19.899999999999999" customHeight="1" x14ac:dyDescent="0.25">
      <c r="Z1" s="1" t="s">
        <v>0</v>
      </c>
      <c r="AG1" s="30"/>
      <c r="AH1" s="30"/>
      <c r="AI1" s="30"/>
      <c r="AJ1" s="30"/>
    </row>
    <row r="2" spans="1:36" ht="14.85" customHeight="1" x14ac:dyDescent="0.25">
      <c r="P2" s="31" t="s">
        <v>1</v>
      </c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G2" s="30"/>
      <c r="AH2" s="30"/>
      <c r="AI2" s="30"/>
      <c r="AJ2" s="30"/>
    </row>
    <row r="3" spans="1:36" ht="7.7" customHeight="1" x14ac:dyDescent="0.25">
      <c r="Q3" s="31" t="s">
        <v>2</v>
      </c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G3" s="30"/>
      <c r="AH3" s="30"/>
      <c r="AI3" s="30"/>
      <c r="AJ3" s="30"/>
    </row>
    <row r="4" spans="1:36" x14ac:dyDescent="0.25"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</row>
    <row r="5" spans="1:36" ht="2.85" customHeight="1" x14ac:dyDescent="0.25"/>
    <row r="6" spans="1:36" ht="1.3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1:36" ht="11.25" customHeight="1" x14ac:dyDescent="0.25">
      <c r="A7" s="32" t="s">
        <v>3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</row>
    <row r="8" spans="1:36" ht="0" hidden="1" customHeight="1" x14ac:dyDescent="0.25"/>
    <row r="9" spans="1:36" ht="2.85" customHeight="1" x14ac:dyDescent="0.25"/>
    <row r="10" spans="1:36" ht="17.100000000000001" customHeight="1" x14ac:dyDescent="0.25">
      <c r="B10" s="57" t="s">
        <v>71</v>
      </c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</row>
    <row r="11" spans="1:36" ht="2.85" customHeight="1" x14ac:dyDescent="0.25"/>
    <row r="12" spans="1:36" x14ac:dyDescent="0.25">
      <c r="B12" s="61" t="s">
        <v>72</v>
      </c>
      <c r="C12" s="62"/>
      <c r="D12" s="62"/>
      <c r="E12" s="63" t="s">
        <v>73</v>
      </c>
      <c r="F12" s="62"/>
      <c r="G12" s="62"/>
      <c r="H12" s="62"/>
      <c r="I12" s="62"/>
      <c r="J12" s="62"/>
      <c r="K12" s="62"/>
      <c r="L12" s="62"/>
      <c r="M12" s="62"/>
      <c r="N12" s="62"/>
      <c r="O12" s="63" t="s">
        <v>12</v>
      </c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24" t="s">
        <v>74</v>
      </c>
      <c r="AC12" s="61" t="s">
        <v>75</v>
      </c>
      <c r="AD12" s="62"/>
      <c r="AE12" s="62"/>
      <c r="AF12" s="63" t="s">
        <v>76</v>
      </c>
      <c r="AG12" s="62"/>
      <c r="AH12" s="24" t="s">
        <v>77</v>
      </c>
    </row>
    <row r="13" spans="1:36" x14ac:dyDescent="0.25">
      <c r="B13" s="59">
        <v>1</v>
      </c>
      <c r="C13" s="58"/>
      <c r="D13" s="58"/>
      <c r="E13" s="60" t="s">
        <v>78</v>
      </c>
      <c r="F13" s="58"/>
      <c r="G13" s="58"/>
      <c r="H13" s="58"/>
      <c r="I13" s="58"/>
      <c r="J13" s="58"/>
      <c r="K13" s="58"/>
      <c r="L13" s="58"/>
      <c r="M13" s="58"/>
      <c r="N13" s="58"/>
      <c r="O13" s="60" t="s">
        <v>79</v>
      </c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25">
        <v>0</v>
      </c>
      <c r="AC13" s="59" t="s">
        <v>80</v>
      </c>
      <c r="AD13" s="58"/>
      <c r="AE13" s="58"/>
      <c r="AF13" s="60" t="s">
        <v>81</v>
      </c>
      <c r="AG13" s="58"/>
      <c r="AH13" s="19">
        <f>AB13*AC13</f>
        <v>0</v>
      </c>
    </row>
    <row r="14" spans="1:36" x14ac:dyDescent="0.25">
      <c r="B14" s="59">
        <v>2</v>
      </c>
      <c r="C14" s="58"/>
      <c r="D14" s="58"/>
      <c r="E14" s="60" t="s">
        <v>82</v>
      </c>
      <c r="F14" s="58"/>
      <c r="G14" s="58"/>
      <c r="H14" s="58"/>
      <c r="I14" s="58"/>
      <c r="J14" s="58"/>
      <c r="K14" s="58"/>
      <c r="L14" s="58"/>
      <c r="M14" s="58"/>
      <c r="N14" s="58"/>
      <c r="O14" s="60" t="s">
        <v>83</v>
      </c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25">
        <v>0</v>
      </c>
      <c r="AC14" s="59" t="s">
        <v>84</v>
      </c>
      <c r="AD14" s="58"/>
      <c r="AE14" s="58"/>
      <c r="AF14" s="60" t="s">
        <v>81</v>
      </c>
      <c r="AG14" s="58"/>
      <c r="AH14" s="19">
        <f t="shared" ref="AH14:AH41" si="0">AB14*AC14</f>
        <v>0</v>
      </c>
    </row>
    <row r="15" spans="1:36" x14ac:dyDescent="0.25">
      <c r="B15" s="59">
        <v>3</v>
      </c>
      <c r="C15" s="58"/>
      <c r="D15" s="58"/>
      <c r="E15" s="60" t="s">
        <v>85</v>
      </c>
      <c r="F15" s="58"/>
      <c r="G15" s="58"/>
      <c r="H15" s="58"/>
      <c r="I15" s="58"/>
      <c r="J15" s="58"/>
      <c r="K15" s="58"/>
      <c r="L15" s="58"/>
      <c r="M15" s="58"/>
      <c r="N15" s="58"/>
      <c r="O15" s="60" t="s">
        <v>86</v>
      </c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25">
        <v>0</v>
      </c>
      <c r="AC15" s="59" t="s">
        <v>87</v>
      </c>
      <c r="AD15" s="58"/>
      <c r="AE15" s="58"/>
      <c r="AF15" s="60" t="s">
        <v>81</v>
      </c>
      <c r="AG15" s="58"/>
      <c r="AH15" s="19">
        <f t="shared" si="0"/>
        <v>0</v>
      </c>
    </row>
    <row r="16" spans="1:36" x14ac:dyDescent="0.25">
      <c r="B16" s="59">
        <v>4</v>
      </c>
      <c r="C16" s="58"/>
      <c r="D16" s="58"/>
      <c r="E16" s="60" t="s">
        <v>88</v>
      </c>
      <c r="F16" s="58"/>
      <c r="G16" s="58"/>
      <c r="H16" s="58"/>
      <c r="I16" s="58"/>
      <c r="J16" s="58"/>
      <c r="K16" s="58"/>
      <c r="L16" s="58"/>
      <c r="M16" s="58"/>
      <c r="N16" s="58"/>
      <c r="O16" s="60" t="s">
        <v>89</v>
      </c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25">
        <v>0</v>
      </c>
      <c r="AC16" s="59" t="s">
        <v>84</v>
      </c>
      <c r="AD16" s="58"/>
      <c r="AE16" s="58"/>
      <c r="AF16" s="60" t="s">
        <v>81</v>
      </c>
      <c r="AG16" s="58"/>
      <c r="AH16" s="19">
        <f t="shared" si="0"/>
        <v>0</v>
      </c>
    </row>
    <row r="17" spans="2:34" x14ac:dyDescent="0.25">
      <c r="B17" s="59">
        <v>5</v>
      </c>
      <c r="C17" s="58"/>
      <c r="D17" s="58"/>
      <c r="E17" s="60" t="s">
        <v>90</v>
      </c>
      <c r="F17" s="58"/>
      <c r="G17" s="58"/>
      <c r="H17" s="58"/>
      <c r="I17" s="58"/>
      <c r="J17" s="58"/>
      <c r="K17" s="58"/>
      <c r="L17" s="58"/>
      <c r="M17" s="58"/>
      <c r="N17" s="58"/>
      <c r="O17" s="60" t="s">
        <v>91</v>
      </c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25">
        <v>0</v>
      </c>
      <c r="AC17" s="59" t="s">
        <v>87</v>
      </c>
      <c r="AD17" s="58"/>
      <c r="AE17" s="58"/>
      <c r="AF17" s="60" t="s">
        <v>92</v>
      </c>
      <c r="AG17" s="58"/>
      <c r="AH17" s="19">
        <f t="shared" si="0"/>
        <v>0</v>
      </c>
    </row>
    <row r="18" spans="2:34" x14ac:dyDescent="0.25">
      <c r="B18" s="59">
        <v>6</v>
      </c>
      <c r="C18" s="58"/>
      <c r="D18" s="58"/>
      <c r="E18" s="60" t="s">
        <v>93</v>
      </c>
      <c r="F18" s="58"/>
      <c r="G18" s="58"/>
      <c r="H18" s="58"/>
      <c r="I18" s="58"/>
      <c r="J18" s="58"/>
      <c r="K18" s="58"/>
      <c r="L18" s="58"/>
      <c r="M18" s="58"/>
      <c r="N18" s="58"/>
      <c r="O18" s="60" t="s">
        <v>94</v>
      </c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25">
        <v>0</v>
      </c>
      <c r="AC18" s="59" t="s">
        <v>87</v>
      </c>
      <c r="AD18" s="58"/>
      <c r="AE18" s="58"/>
      <c r="AF18" s="60" t="s">
        <v>92</v>
      </c>
      <c r="AG18" s="58"/>
      <c r="AH18" s="19">
        <f t="shared" si="0"/>
        <v>0</v>
      </c>
    </row>
    <row r="19" spans="2:34" x14ac:dyDescent="0.25">
      <c r="B19" s="59">
        <v>7</v>
      </c>
      <c r="C19" s="58"/>
      <c r="D19" s="58"/>
      <c r="E19" s="60" t="s">
        <v>95</v>
      </c>
      <c r="F19" s="58"/>
      <c r="G19" s="58"/>
      <c r="H19" s="58"/>
      <c r="I19" s="58"/>
      <c r="J19" s="58"/>
      <c r="K19" s="58"/>
      <c r="L19" s="58"/>
      <c r="M19" s="58"/>
      <c r="N19" s="58"/>
      <c r="O19" s="60" t="s">
        <v>96</v>
      </c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25">
        <v>0</v>
      </c>
      <c r="AC19" s="59" t="s">
        <v>87</v>
      </c>
      <c r="AD19" s="58"/>
      <c r="AE19" s="58"/>
      <c r="AF19" s="60" t="s">
        <v>92</v>
      </c>
      <c r="AG19" s="58"/>
      <c r="AH19" s="19">
        <f t="shared" si="0"/>
        <v>0</v>
      </c>
    </row>
    <row r="20" spans="2:34" x14ac:dyDescent="0.25">
      <c r="B20" s="59">
        <v>8</v>
      </c>
      <c r="C20" s="58"/>
      <c r="D20" s="58"/>
      <c r="E20" s="60" t="s">
        <v>97</v>
      </c>
      <c r="F20" s="58"/>
      <c r="G20" s="58"/>
      <c r="H20" s="58"/>
      <c r="I20" s="58"/>
      <c r="J20" s="58"/>
      <c r="K20" s="58"/>
      <c r="L20" s="58"/>
      <c r="M20" s="58"/>
      <c r="N20" s="58"/>
      <c r="O20" s="60" t="s">
        <v>98</v>
      </c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25">
        <v>0</v>
      </c>
      <c r="AC20" s="59" t="s">
        <v>99</v>
      </c>
      <c r="AD20" s="58"/>
      <c r="AE20" s="58"/>
      <c r="AF20" s="60" t="s">
        <v>92</v>
      </c>
      <c r="AG20" s="58"/>
      <c r="AH20" s="19">
        <f t="shared" si="0"/>
        <v>0</v>
      </c>
    </row>
    <row r="21" spans="2:34" x14ac:dyDescent="0.25">
      <c r="B21" s="59">
        <v>9</v>
      </c>
      <c r="C21" s="58"/>
      <c r="D21" s="58"/>
      <c r="E21" s="60" t="s">
        <v>100</v>
      </c>
      <c r="F21" s="58"/>
      <c r="G21" s="58"/>
      <c r="H21" s="58"/>
      <c r="I21" s="58"/>
      <c r="J21" s="58"/>
      <c r="K21" s="58"/>
      <c r="L21" s="58"/>
      <c r="M21" s="58"/>
      <c r="N21" s="58"/>
      <c r="O21" s="60" t="s">
        <v>101</v>
      </c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25">
        <v>0</v>
      </c>
      <c r="AC21" s="59" t="s">
        <v>102</v>
      </c>
      <c r="AD21" s="58"/>
      <c r="AE21" s="58"/>
      <c r="AF21" s="60" t="s">
        <v>92</v>
      </c>
      <c r="AG21" s="58"/>
      <c r="AH21" s="19">
        <f t="shared" si="0"/>
        <v>0</v>
      </c>
    </row>
    <row r="22" spans="2:34" x14ac:dyDescent="0.25">
      <c r="B22" s="59">
        <v>10</v>
      </c>
      <c r="C22" s="58"/>
      <c r="D22" s="58"/>
      <c r="E22" s="60" t="s">
        <v>103</v>
      </c>
      <c r="F22" s="58"/>
      <c r="G22" s="58"/>
      <c r="H22" s="58"/>
      <c r="I22" s="58"/>
      <c r="J22" s="58"/>
      <c r="K22" s="58"/>
      <c r="L22" s="58"/>
      <c r="M22" s="58"/>
      <c r="N22" s="58"/>
      <c r="O22" s="60" t="s">
        <v>104</v>
      </c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25">
        <v>0</v>
      </c>
      <c r="AC22" s="59" t="s">
        <v>102</v>
      </c>
      <c r="AD22" s="58"/>
      <c r="AE22" s="58"/>
      <c r="AF22" s="60" t="s">
        <v>92</v>
      </c>
      <c r="AG22" s="58"/>
      <c r="AH22" s="19">
        <f t="shared" si="0"/>
        <v>0</v>
      </c>
    </row>
    <row r="23" spans="2:34" x14ac:dyDescent="0.25">
      <c r="B23" s="59">
        <v>11</v>
      </c>
      <c r="C23" s="58"/>
      <c r="D23" s="58"/>
      <c r="E23" s="60" t="s">
        <v>105</v>
      </c>
      <c r="F23" s="58"/>
      <c r="G23" s="58"/>
      <c r="H23" s="58"/>
      <c r="I23" s="58"/>
      <c r="J23" s="58"/>
      <c r="K23" s="58"/>
      <c r="L23" s="58"/>
      <c r="M23" s="58"/>
      <c r="N23" s="58"/>
      <c r="O23" s="60" t="s">
        <v>106</v>
      </c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25">
        <v>0</v>
      </c>
      <c r="AC23" s="59" t="s">
        <v>87</v>
      </c>
      <c r="AD23" s="58"/>
      <c r="AE23" s="58"/>
      <c r="AF23" s="60" t="s">
        <v>92</v>
      </c>
      <c r="AG23" s="58"/>
      <c r="AH23" s="19">
        <f t="shared" si="0"/>
        <v>0</v>
      </c>
    </row>
    <row r="24" spans="2:34" x14ac:dyDescent="0.25">
      <c r="B24" s="59">
        <v>12</v>
      </c>
      <c r="C24" s="58"/>
      <c r="D24" s="58"/>
      <c r="E24" s="60" t="s">
        <v>107</v>
      </c>
      <c r="F24" s="58"/>
      <c r="G24" s="58"/>
      <c r="H24" s="58"/>
      <c r="I24" s="58"/>
      <c r="J24" s="58"/>
      <c r="K24" s="58"/>
      <c r="L24" s="58"/>
      <c r="M24" s="58"/>
      <c r="N24" s="58"/>
      <c r="O24" s="60" t="s">
        <v>108</v>
      </c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25">
        <v>0</v>
      </c>
      <c r="AC24" s="59" t="s">
        <v>87</v>
      </c>
      <c r="AD24" s="58"/>
      <c r="AE24" s="58"/>
      <c r="AF24" s="60" t="s">
        <v>92</v>
      </c>
      <c r="AG24" s="58"/>
      <c r="AH24" s="19">
        <f t="shared" si="0"/>
        <v>0</v>
      </c>
    </row>
    <row r="25" spans="2:34" x14ac:dyDescent="0.25">
      <c r="B25" s="59">
        <v>13</v>
      </c>
      <c r="C25" s="58"/>
      <c r="D25" s="58"/>
      <c r="E25" s="60" t="s">
        <v>109</v>
      </c>
      <c r="F25" s="58"/>
      <c r="G25" s="58"/>
      <c r="H25" s="58"/>
      <c r="I25" s="58"/>
      <c r="J25" s="58"/>
      <c r="K25" s="58"/>
      <c r="L25" s="58"/>
      <c r="M25" s="58"/>
      <c r="N25" s="58"/>
      <c r="O25" s="60" t="s">
        <v>110</v>
      </c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25">
        <v>0</v>
      </c>
      <c r="AC25" s="59" t="s">
        <v>87</v>
      </c>
      <c r="AD25" s="58"/>
      <c r="AE25" s="58"/>
      <c r="AF25" s="60" t="s">
        <v>92</v>
      </c>
      <c r="AG25" s="58"/>
      <c r="AH25" s="19">
        <f t="shared" si="0"/>
        <v>0</v>
      </c>
    </row>
    <row r="26" spans="2:34" x14ac:dyDescent="0.25">
      <c r="B26" s="59">
        <v>14</v>
      </c>
      <c r="C26" s="58"/>
      <c r="D26" s="58"/>
      <c r="E26" s="60" t="s">
        <v>111</v>
      </c>
      <c r="F26" s="58"/>
      <c r="G26" s="58"/>
      <c r="H26" s="58"/>
      <c r="I26" s="58"/>
      <c r="J26" s="58"/>
      <c r="K26" s="58"/>
      <c r="L26" s="58"/>
      <c r="M26" s="58"/>
      <c r="N26" s="58"/>
      <c r="O26" s="60" t="s">
        <v>112</v>
      </c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25">
        <v>0</v>
      </c>
      <c r="AC26" s="59" t="s">
        <v>87</v>
      </c>
      <c r="AD26" s="58"/>
      <c r="AE26" s="58"/>
      <c r="AF26" s="60" t="s">
        <v>92</v>
      </c>
      <c r="AG26" s="58"/>
      <c r="AH26" s="19">
        <f t="shared" si="0"/>
        <v>0</v>
      </c>
    </row>
    <row r="27" spans="2:34" x14ac:dyDescent="0.25">
      <c r="B27" s="59">
        <v>15</v>
      </c>
      <c r="C27" s="58"/>
      <c r="D27" s="58"/>
      <c r="E27" s="60" t="s">
        <v>113</v>
      </c>
      <c r="F27" s="58"/>
      <c r="G27" s="58"/>
      <c r="H27" s="58"/>
      <c r="I27" s="58"/>
      <c r="J27" s="58"/>
      <c r="K27" s="58"/>
      <c r="L27" s="58"/>
      <c r="M27" s="58"/>
      <c r="N27" s="58"/>
      <c r="O27" s="60" t="s">
        <v>114</v>
      </c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25">
        <v>0</v>
      </c>
      <c r="AC27" s="59" t="s">
        <v>87</v>
      </c>
      <c r="AD27" s="58"/>
      <c r="AE27" s="58"/>
      <c r="AF27" s="60" t="s">
        <v>92</v>
      </c>
      <c r="AG27" s="58"/>
      <c r="AH27" s="19">
        <f t="shared" si="0"/>
        <v>0</v>
      </c>
    </row>
    <row r="28" spans="2:34" x14ac:dyDescent="0.25">
      <c r="B28" s="59">
        <v>16</v>
      </c>
      <c r="C28" s="58"/>
      <c r="D28" s="58"/>
      <c r="E28" s="60" t="s">
        <v>115</v>
      </c>
      <c r="F28" s="58"/>
      <c r="G28" s="58"/>
      <c r="H28" s="58"/>
      <c r="I28" s="58"/>
      <c r="J28" s="58"/>
      <c r="K28" s="58"/>
      <c r="L28" s="58"/>
      <c r="M28" s="58"/>
      <c r="N28" s="58"/>
      <c r="O28" s="60" t="s">
        <v>116</v>
      </c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25">
        <v>0</v>
      </c>
      <c r="AC28" s="59" t="s">
        <v>117</v>
      </c>
      <c r="AD28" s="58"/>
      <c r="AE28" s="58"/>
      <c r="AF28" s="60" t="s">
        <v>118</v>
      </c>
      <c r="AG28" s="58"/>
      <c r="AH28" s="19">
        <f t="shared" si="0"/>
        <v>0</v>
      </c>
    </row>
    <row r="29" spans="2:34" x14ac:dyDescent="0.25">
      <c r="B29" s="59">
        <v>17</v>
      </c>
      <c r="C29" s="58"/>
      <c r="D29" s="58"/>
      <c r="E29" s="60" t="s">
        <v>119</v>
      </c>
      <c r="F29" s="58"/>
      <c r="G29" s="58"/>
      <c r="H29" s="58"/>
      <c r="I29" s="58"/>
      <c r="J29" s="58"/>
      <c r="K29" s="58"/>
      <c r="L29" s="58"/>
      <c r="M29" s="58"/>
      <c r="N29" s="58"/>
      <c r="O29" s="60" t="s">
        <v>120</v>
      </c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25">
        <v>0</v>
      </c>
      <c r="AC29" s="59" t="s">
        <v>117</v>
      </c>
      <c r="AD29" s="58"/>
      <c r="AE29" s="58"/>
      <c r="AF29" s="60" t="s">
        <v>118</v>
      </c>
      <c r="AG29" s="58"/>
      <c r="AH29" s="19">
        <f t="shared" si="0"/>
        <v>0</v>
      </c>
    </row>
    <row r="30" spans="2:34" x14ac:dyDescent="0.25">
      <c r="B30" s="59">
        <v>18</v>
      </c>
      <c r="C30" s="58"/>
      <c r="D30" s="58"/>
      <c r="E30" s="60" t="s">
        <v>121</v>
      </c>
      <c r="F30" s="58"/>
      <c r="G30" s="58"/>
      <c r="H30" s="58"/>
      <c r="I30" s="58"/>
      <c r="J30" s="58"/>
      <c r="K30" s="58"/>
      <c r="L30" s="58"/>
      <c r="M30" s="58"/>
      <c r="N30" s="58"/>
      <c r="O30" s="60" t="s">
        <v>122</v>
      </c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25">
        <v>0</v>
      </c>
      <c r="AC30" s="59" t="s">
        <v>123</v>
      </c>
      <c r="AD30" s="58"/>
      <c r="AE30" s="58"/>
      <c r="AF30" s="60" t="s">
        <v>118</v>
      </c>
      <c r="AG30" s="58"/>
      <c r="AH30" s="19">
        <f t="shared" si="0"/>
        <v>0</v>
      </c>
    </row>
    <row r="31" spans="2:34" x14ac:dyDescent="0.25">
      <c r="B31" s="59">
        <v>19</v>
      </c>
      <c r="C31" s="58"/>
      <c r="D31" s="58"/>
      <c r="E31" s="60" t="s">
        <v>124</v>
      </c>
      <c r="F31" s="58"/>
      <c r="G31" s="58"/>
      <c r="H31" s="58"/>
      <c r="I31" s="58"/>
      <c r="J31" s="58"/>
      <c r="K31" s="58"/>
      <c r="L31" s="58"/>
      <c r="M31" s="58"/>
      <c r="N31" s="58"/>
      <c r="O31" s="60" t="s">
        <v>125</v>
      </c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25">
        <v>0</v>
      </c>
      <c r="AC31" s="59" t="s">
        <v>102</v>
      </c>
      <c r="AD31" s="58"/>
      <c r="AE31" s="58"/>
      <c r="AF31" s="60" t="s">
        <v>118</v>
      </c>
      <c r="AG31" s="58"/>
      <c r="AH31" s="19">
        <f t="shared" si="0"/>
        <v>0</v>
      </c>
    </row>
    <row r="32" spans="2:34" x14ac:dyDescent="0.25">
      <c r="B32" s="59">
        <v>20</v>
      </c>
      <c r="C32" s="58"/>
      <c r="D32" s="58"/>
      <c r="E32" s="60" t="s">
        <v>126</v>
      </c>
      <c r="F32" s="58"/>
      <c r="G32" s="58"/>
      <c r="H32" s="58"/>
      <c r="I32" s="58"/>
      <c r="J32" s="58"/>
      <c r="K32" s="58"/>
      <c r="L32" s="58"/>
      <c r="M32" s="58"/>
      <c r="N32" s="58"/>
      <c r="O32" s="60" t="s">
        <v>127</v>
      </c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25">
        <v>0</v>
      </c>
      <c r="AC32" s="59" t="s">
        <v>128</v>
      </c>
      <c r="AD32" s="58"/>
      <c r="AE32" s="58"/>
      <c r="AF32" s="60" t="s">
        <v>118</v>
      </c>
      <c r="AG32" s="58"/>
      <c r="AH32" s="19">
        <f t="shared" si="0"/>
        <v>0</v>
      </c>
    </row>
    <row r="33" spans="1:34" x14ac:dyDescent="0.25">
      <c r="B33" s="59">
        <v>21</v>
      </c>
      <c r="C33" s="58"/>
      <c r="D33" s="58"/>
      <c r="E33" s="60" t="s">
        <v>129</v>
      </c>
      <c r="F33" s="58"/>
      <c r="G33" s="58"/>
      <c r="H33" s="58"/>
      <c r="I33" s="58"/>
      <c r="J33" s="58"/>
      <c r="K33" s="58"/>
      <c r="L33" s="58"/>
      <c r="M33" s="58"/>
      <c r="N33" s="58"/>
      <c r="O33" s="60" t="s">
        <v>130</v>
      </c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25">
        <v>0</v>
      </c>
      <c r="AC33" s="59" t="s">
        <v>131</v>
      </c>
      <c r="AD33" s="58"/>
      <c r="AE33" s="58"/>
      <c r="AF33" s="60" t="s">
        <v>118</v>
      </c>
      <c r="AG33" s="58"/>
      <c r="AH33" s="19">
        <f t="shared" si="0"/>
        <v>0</v>
      </c>
    </row>
    <row r="34" spans="1:34" x14ac:dyDescent="0.25">
      <c r="B34" s="59">
        <v>22</v>
      </c>
      <c r="C34" s="58"/>
      <c r="D34" s="58"/>
      <c r="E34" s="60" t="s">
        <v>132</v>
      </c>
      <c r="F34" s="58"/>
      <c r="G34" s="58"/>
      <c r="H34" s="58"/>
      <c r="I34" s="58"/>
      <c r="J34" s="58"/>
      <c r="K34" s="58"/>
      <c r="L34" s="58"/>
      <c r="M34" s="58"/>
      <c r="N34" s="58"/>
      <c r="O34" s="60" t="s">
        <v>133</v>
      </c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25">
        <v>0</v>
      </c>
      <c r="AC34" s="59" t="s">
        <v>134</v>
      </c>
      <c r="AD34" s="58"/>
      <c r="AE34" s="58"/>
      <c r="AF34" s="60" t="s">
        <v>118</v>
      </c>
      <c r="AG34" s="58"/>
      <c r="AH34" s="19">
        <f t="shared" si="0"/>
        <v>0</v>
      </c>
    </row>
    <row r="35" spans="1:34" x14ac:dyDescent="0.25">
      <c r="B35" s="59">
        <v>23</v>
      </c>
      <c r="C35" s="58"/>
      <c r="D35" s="58"/>
      <c r="E35" s="60" t="s">
        <v>135</v>
      </c>
      <c r="F35" s="58"/>
      <c r="G35" s="58"/>
      <c r="H35" s="58"/>
      <c r="I35" s="58"/>
      <c r="J35" s="58"/>
      <c r="K35" s="58"/>
      <c r="L35" s="58"/>
      <c r="M35" s="58"/>
      <c r="N35" s="58"/>
      <c r="O35" s="60" t="s">
        <v>136</v>
      </c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25">
        <v>0</v>
      </c>
      <c r="AC35" s="59" t="s">
        <v>99</v>
      </c>
      <c r="AD35" s="58"/>
      <c r="AE35" s="58"/>
      <c r="AF35" s="60" t="s">
        <v>118</v>
      </c>
      <c r="AG35" s="58"/>
      <c r="AH35" s="19">
        <f t="shared" si="0"/>
        <v>0</v>
      </c>
    </row>
    <row r="36" spans="1:34" x14ac:dyDescent="0.25">
      <c r="B36" s="59">
        <v>24</v>
      </c>
      <c r="C36" s="58"/>
      <c r="D36" s="58"/>
      <c r="E36" s="60" t="s">
        <v>137</v>
      </c>
      <c r="F36" s="58"/>
      <c r="G36" s="58"/>
      <c r="H36" s="58"/>
      <c r="I36" s="58"/>
      <c r="J36" s="58"/>
      <c r="K36" s="58"/>
      <c r="L36" s="58"/>
      <c r="M36" s="58"/>
      <c r="N36" s="58"/>
      <c r="O36" s="60" t="s">
        <v>138</v>
      </c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25">
        <v>0</v>
      </c>
      <c r="AC36" s="59" t="s">
        <v>87</v>
      </c>
      <c r="AD36" s="58"/>
      <c r="AE36" s="58"/>
      <c r="AF36" s="60" t="s">
        <v>92</v>
      </c>
      <c r="AG36" s="58"/>
      <c r="AH36" s="19">
        <f t="shared" si="0"/>
        <v>0</v>
      </c>
    </row>
    <row r="37" spans="1:34" x14ac:dyDescent="0.25">
      <c r="B37" s="59">
        <v>25</v>
      </c>
      <c r="C37" s="58"/>
      <c r="D37" s="58"/>
      <c r="E37" s="60" t="s">
        <v>139</v>
      </c>
      <c r="F37" s="58"/>
      <c r="G37" s="58"/>
      <c r="H37" s="58"/>
      <c r="I37" s="58"/>
      <c r="J37" s="58"/>
      <c r="K37" s="58"/>
      <c r="L37" s="58"/>
      <c r="M37" s="58"/>
      <c r="N37" s="58"/>
      <c r="O37" s="60" t="s">
        <v>140</v>
      </c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25">
        <v>0</v>
      </c>
      <c r="AC37" s="59" t="s">
        <v>141</v>
      </c>
      <c r="AD37" s="58"/>
      <c r="AE37" s="58"/>
      <c r="AF37" s="60" t="s">
        <v>118</v>
      </c>
      <c r="AG37" s="58"/>
      <c r="AH37" s="19">
        <f t="shared" si="0"/>
        <v>0</v>
      </c>
    </row>
    <row r="38" spans="1:34" x14ac:dyDescent="0.25">
      <c r="B38" s="59">
        <v>26</v>
      </c>
      <c r="C38" s="58"/>
      <c r="D38" s="58"/>
      <c r="E38" s="60" t="s">
        <v>142</v>
      </c>
      <c r="F38" s="58"/>
      <c r="G38" s="58"/>
      <c r="H38" s="58"/>
      <c r="I38" s="58"/>
      <c r="J38" s="58"/>
      <c r="K38" s="58"/>
      <c r="L38" s="58"/>
      <c r="M38" s="58"/>
      <c r="N38" s="58"/>
      <c r="O38" s="60" t="s">
        <v>143</v>
      </c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25">
        <v>0</v>
      </c>
      <c r="AC38" s="59" t="s">
        <v>141</v>
      </c>
      <c r="AD38" s="58"/>
      <c r="AE38" s="58"/>
      <c r="AF38" s="60" t="s">
        <v>118</v>
      </c>
      <c r="AG38" s="58"/>
      <c r="AH38" s="19">
        <f t="shared" si="0"/>
        <v>0</v>
      </c>
    </row>
    <row r="39" spans="1:34" x14ac:dyDescent="0.25">
      <c r="B39" s="59">
        <v>27</v>
      </c>
      <c r="C39" s="58"/>
      <c r="D39" s="58"/>
      <c r="E39" s="60" t="s">
        <v>144</v>
      </c>
      <c r="F39" s="58"/>
      <c r="G39" s="58"/>
      <c r="H39" s="58"/>
      <c r="I39" s="58"/>
      <c r="J39" s="58"/>
      <c r="K39" s="58"/>
      <c r="L39" s="58"/>
      <c r="M39" s="58"/>
      <c r="N39" s="58"/>
      <c r="O39" s="60" t="s">
        <v>145</v>
      </c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25">
        <v>0</v>
      </c>
      <c r="AC39" s="59" t="s">
        <v>146</v>
      </c>
      <c r="AD39" s="58"/>
      <c r="AE39" s="58"/>
      <c r="AF39" s="60" t="s">
        <v>92</v>
      </c>
      <c r="AG39" s="58"/>
      <c r="AH39" s="19">
        <f t="shared" si="0"/>
        <v>0</v>
      </c>
    </row>
    <row r="40" spans="1:34" x14ac:dyDescent="0.25">
      <c r="B40" s="59">
        <v>28</v>
      </c>
      <c r="C40" s="58"/>
      <c r="D40" s="58"/>
      <c r="E40" s="60" t="s">
        <v>147</v>
      </c>
      <c r="F40" s="58"/>
      <c r="G40" s="58"/>
      <c r="H40" s="58"/>
      <c r="I40" s="58"/>
      <c r="J40" s="58"/>
      <c r="K40" s="58"/>
      <c r="L40" s="58"/>
      <c r="M40" s="58"/>
      <c r="N40" s="58"/>
      <c r="O40" s="60" t="s">
        <v>148</v>
      </c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25">
        <v>0</v>
      </c>
      <c r="AC40" s="59" t="s">
        <v>149</v>
      </c>
      <c r="AD40" s="58"/>
      <c r="AE40" s="58"/>
      <c r="AF40" s="60" t="s">
        <v>118</v>
      </c>
      <c r="AG40" s="58"/>
      <c r="AH40" s="19">
        <f t="shared" si="0"/>
        <v>0</v>
      </c>
    </row>
    <row r="41" spans="1:34" x14ac:dyDescent="0.25">
      <c r="B41" s="59">
        <v>29</v>
      </c>
      <c r="C41" s="58"/>
      <c r="D41" s="58"/>
      <c r="E41" s="60" t="s">
        <v>150</v>
      </c>
      <c r="F41" s="58"/>
      <c r="G41" s="58"/>
      <c r="H41" s="58"/>
      <c r="I41" s="58"/>
      <c r="J41" s="58"/>
      <c r="K41" s="58"/>
      <c r="L41" s="58"/>
      <c r="M41" s="58"/>
      <c r="N41" s="58"/>
      <c r="O41" s="60" t="s">
        <v>151</v>
      </c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25">
        <v>0</v>
      </c>
      <c r="AC41" s="59" t="s">
        <v>152</v>
      </c>
      <c r="AD41" s="58"/>
      <c r="AE41" s="58"/>
      <c r="AF41" s="60" t="s">
        <v>118</v>
      </c>
      <c r="AG41" s="58"/>
      <c r="AH41" s="19">
        <f t="shared" si="0"/>
        <v>0</v>
      </c>
    </row>
    <row r="42" spans="1:34" ht="11.25" customHeight="1" x14ac:dyDescent="0.25">
      <c r="A42" s="64" t="s">
        <v>312</v>
      </c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14">
        <f>SUM(AH13:AH41)</f>
        <v>0</v>
      </c>
    </row>
    <row r="43" spans="1:34" ht="0" hidden="1" customHeight="1" x14ac:dyDescent="0.25"/>
    <row r="44" spans="1:34" ht="2.85" customHeight="1" x14ac:dyDescent="0.25"/>
    <row r="45" spans="1:34" ht="11.25" customHeight="1" x14ac:dyDescent="0.25">
      <c r="B45" s="34" t="s">
        <v>153</v>
      </c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</row>
    <row r="46" spans="1:34" ht="1.5" customHeight="1" x14ac:dyDescent="0.25"/>
    <row r="47" spans="1:34" ht="11.25" customHeight="1" x14ac:dyDescent="0.25">
      <c r="C47" s="32" t="s">
        <v>154</v>
      </c>
      <c r="D47" s="30"/>
      <c r="E47" s="30"/>
      <c r="G47" s="70">
        <f>AH42</f>
        <v>0</v>
      </c>
      <c r="H47" s="30"/>
      <c r="I47" s="30"/>
      <c r="J47" s="30"/>
      <c r="K47" s="30"/>
      <c r="L47" s="30"/>
      <c r="M47" s="40"/>
      <c r="N47" s="30"/>
      <c r="O47" s="30"/>
      <c r="P47" s="30"/>
      <c r="Q47" s="30"/>
      <c r="R47" s="30"/>
      <c r="S47" s="30"/>
      <c r="T47" s="30"/>
      <c r="U47" s="30"/>
      <c r="V47" s="30"/>
    </row>
    <row r="48" spans="1:34" ht="9.9499999999999993" customHeight="1" x14ac:dyDescent="0.25"/>
    <row r="49" spans="2:34" ht="11.45" customHeight="1" x14ac:dyDescent="0.25">
      <c r="B49" s="53" t="s">
        <v>8</v>
      </c>
      <c r="C49" s="54"/>
      <c r="D49" s="54"/>
      <c r="E49" s="54"/>
      <c r="F49" s="54"/>
      <c r="G49" s="54"/>
      <c r="H49" s="54"/>
      <c r="I49" s="54"/>
      <c r="K49" s="50" t="s">
        <v>13</v>
      </c>
      <c r="L49" s="65"/>
      <c r="M49" s="65"/>
      <c r="N49" s="65"/>
      <c r="O49" s="65"/>
      <c r="P49" s="65"/>
      <c r="Q49" s="65"/>
    </row>
    <row r="50" spans="2:34" ht="11.45" customHeight="1" x14ac:dyDescent="0.25">
      <c r="B50" s="50" t="s">
        <v>14</v>
      </c>
      <c r="C50" s="30"/>
      <c r="D50" s="30"/>
      <c r="E50" s="30"/>
      <c r="F50" s="30"/>
      <c r="G50" s="30"/>
      <c r="H50" s="30"/>
      <c r="I50" s="30"/>
      <c r="K50" s="66">
        <f>AH41</f>
        <v>0</v>
      </c>
      <c r="L50" s="67"/>
      <c r="M50" s="67"/>
      <c r="N50" s="67"/>
      <c r="O50" s="67"/>
      <c r="P50" s="67"/>
      <c r="Q50" s="67"/>
    </row>
    <row r="51" spans="2:34" ht="11.25" customHeight="1" x14ac:dyDescent="0.25">
      <c r="B51" s="55" t="s">
        <v>15</v>
      </c>
      <c r="C51" s="54"/>
      <c r="D51" s="54"/>
      <c r="E51" s="54"/>
      <c r="F51" s="54"/>
      <c r="G51" s="54"/>
      <c r="H51" s="54"/>
      <c r="I51" s="54"/>
      <c r="J51" s="13"/>
      <c r="K51" s="68">
        <f>SUM(AH13:AH40)</f>
        <v>0</v>
      </c>
      <c r="L51" s="69"/>
      <c r="M51" s="69"/>
      <c r="N51" s="69"/>
      <c r="O51" s="69"/>
      <c r="P51" s="69"/>
      <c r="Q51" s="69"/>
    </row>
    <row r="52" spans="2:34" ht="3" customHeight="1" x14ac:dyDescent="0.25"/>
    <row r="53" spans="2:34" ht="11.25" customHeight="1" x14ac:dyDescent="0.25">
      <c r="B53" s="50" t="s">
        <v>66</v>
      </c>
      <c r="C53" s="30"/>
      <c r="D53" s="30"/>
      <c r="E53" s="30"/>
      <c r="F53" s="30"/>
      <c r="G53" s="30"/>
      <c r="H53" s="30"/>
      <c r="I53" s="30"/>
      <c r="K53" s="51">
        <f>SUM(K50:Q51)</f>
        <v>0</v>
      </c>
      <c r="L53" s="30"/>
      <c r="M53" s="30"/>
      <c r="N53" s="30"/>
      <c r="O53" s="30"/>
      <c r="P53" s="30"/>
      <c r="Q53" s="30"/>
    </row>
    <row r="54" spans="2:34" ht="5.65" customHeight="1" x14ac:dyDescent="0.25"/>
    <row r="55" spans="2:34" ht="2.85" customHeight="1" x14ac:dyDescent="0.25"/>
    <row r="56" spans="2:34" ht="17.100000000000001" customHeight="1" x14ac:dyDescent="0.25">
      <c r="B56" s="36" t="s">
        <v>155</v>
      </c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</row>
    <row r="57" spans="2:34" ht="2.85" customHeight="1" x14ac:dyDescent="0.25"/>
    <row r="58" spans="2:34" x14ac:dyDescent="0.25">
      <c r="B58" s="71" t="s">
        <v>72</v>
      </c>
      <c r="C58" s="72"/>
      <c r="D58" s="72"/>
      <c r="E58" s="73" t="s">
        <v>73</v>
      </c>
      <c r="F58" s="72"/>
      <c r="G58" s="72"/>
      <c r="H58" s="72"/>
      <c r="I58" s="72"/>
      <c r="J58" s="72"/>
      <c r="K58" s="72"/>
      <c r="L58" s="72"/>
      <c r="M58" s="72"/>
      <c r="N58" s="72"/>
      <c r="O58" s="73" t="s">
        <v>12</v>
      </c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18" t="s">
        <v>74</v>
      </c>
      <c r="AC58" s="71" t="s">
        <v>75</v>
      </c>
      <c r="AD58" s="72"/>
      <c r="AE58" s="72"/>
      <c r="AF58" s="73" t="s">
        <v>76</v>
      </c>
      <c r="AG58" s="72"/>
      <c r="AH58" s="18" t="s">
        <v>77</v>
      </c>
    </row>
    <row r="59" spans="2:34" x14ac:dyDescent="0.25">
      <c r="B59" s="59">
        <v>1</v>
      </c>
      <c r="C59" s="58"/>
      <c r="D59" s="58"/>
      <c r="E59" s="60" t="s">
        <v>156</v>
      </c>
      <c r="F59" s="58"/>
      <c r="G59" s="58"/>
      <c r="H59" s="58"/>
      <c r="I59" s="58"/>
      <c r="J59" s="58"/>
      <c r="K59" s="58"/>
      <c r="L59" s="58"/>
      <c r="M59" s="58"/>
      <c r="N59" s="58"/>
      <c r="O59" s="60" t="s">
        <v>157</v>
      </c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25">
        <v>0</v>
      </c>
      <c r="AC59" s="59" t="s">
        <v>158</v>
      </c>
      <c r="AD59" s="58"/>
      <c r="AE59" s="58"/>
      <c r="AF59" s="60" t="s">
        <v>159</v>
      </c>
      <c r="AG59" s="58"/>
      <c r="AH59" s="19">
        <f>AB59*AC59</f>
        <v>0</v>
      </c>
    </row>
    <row r="60" spans="2:34" x14ac:dyDescent="0.25">
      <c r="B60" s="59">
        <v>2</v>
      </c>
      <c r="C60" s="58"/>
      <c r="D60" s="58"/>
      <c r="E60" s="60" t="s">
        <v>160</v>
      </c>
      <c r="F60" s="58"/>
      <c r="G60" s="58"/>
      <c r="H60" s="58"/>
      <c r="I60" s="58"/>
      <c r="J60" s="58"/>
      <c r="K60" s="58"/>
      <c r="L60" s="58"/>
      <c r="M60" s="58"/>
      <c r="N60" s="58"/>
      <c r="O60" s="60" t="s">
        <v>161</v>
      </c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25">
        <v>0</v>
      </c>
      <c r="AC60" s="59" t="s">
        <v>158</v>
      </c>
      <c r="AD60" s="58"/>
      <c r="AE60" s="58"/>
      <c r="AF60" s="60" t="s">
        <v>159</v>
      </c>
      <c r="AG60" s="58"/>
      <c r="AH60" s="19">
        <f>AB60*AC60</f>
        <v>0</v>
      </c>
    </row>
    <row r="61" spans="2:34" ht="11.45" customHeight="1" x14ac:dyDescent="0.25">
      <c r="B61" s="74" t="s">
        <v>312</v>
      </c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20">
        <f>SUM(AH59:AH60)</f>
        <v>0</v>
      </c>
    </row>
    <row r="62" spans="2:34" ht="2.85" customHeight="1" x14ac:dyDescent="0.25"/>
    <row r="63" spans="2:34" ht="11.25" customHeight="1" x14ac:dyDescent="0.25">
      <c r="B63" s="34" t="s">
        <v>153</v>
      </c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</row>
    <row r="64" spans="2:34" ht="1.5" customHeight="1" x14ac:dyDescent="0.25"/>
    <row r="65" spans="2:34" x14ac:dyDescent="0.25">
      <c r="C65" s="32" t="s">
        <v>154</v>
      </c>
      <c r="D65" s="30"/>
      <c r="E65" s="30"/>
      <c r="G65" s="15">
        <f>AH61</f>
        <v>0</v>
      </c>
      <c r="H65" s="4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</row>
    <row r="66" spans="2:34" ht="9.9499999999999993" customHeight="1" x14ac:dyDescent="0.25"/>
    <row r="67" spans="2:34" ht="11.45" customHeight="1" x14ac:dyDescent="0.25">
      <c r="B67" s="53" t="s">
        <v>8</v>
      </c>
      <c r="C67" s="54"/>
      <c r="D67" s="54"/>
      <c r="E67" s="54"/>
      <c r="F67" s="54"/>
      <c r="G67" s="54"/>
      <c r="H67" s="54"/>
      <c r="I67" s="54"/>
      <c r="K67" s="55" t="s">
        <v>13</v>
      </c>
      <c r="L67" s="54"/>
      <c r="M67" s="54"/>
      <c r="N67" s="54"/>
      <c r="O67" s="54"/>
      <c r="P67" s="54"/>
      <c r="Q67" s="54"/>
    </row>
    <row r="68" spans="2:34" ht="11.25" customHeight="1" x14ac:dyDescent="0.25">
      <c r="B68" s="55" t="s">
        <v>15</v>
      </c>
      <c r="C68" s="54"/>
      <c r="D68" s="54"/>
      <c r="E68" s="54"/>
      <c r="F68" s="54"/>
      <c r="G68" s="54"/>
      <c r="H68" s="54"/>
      <c r="I68" s="54"/>
      <c r="J68" s="13"/>
      <c r="K68" s="76">
        <f>AH61</f>
        <v>0</v>
      </c>
      <c r="L68" s="54"/>
      <c r="M68" s="54"/>
      <c r="N68" s="54"/>
      <c r="O68" s="54"/>
      <c r="P68" s="54"/>
      <c r="Q68" s="54"/>
    </row>
    <row r="69" spans="2:34" ht="0" hidden="1" customHeight="1" x14ac:dyDescent="0.25"/>
    <row r="70" spans="2:34" ht="3" customHeight="1" x14ac:dyDescent="0.25"/>
    <row r="71" spans="2:34" ht="11.25" customHeight="1" x14ac:dyDescent="0.25">
      <c r="B71" s="50" t="s">
        <v>66</v>
      </c>
      <c r="C71" s="30"/>
      <c r="D71" s="30"/>
      <c r="E71" s="30"/>
      <c r="F71" s="30"/>
      <c r="G71" s="30"/>
      <c r="H71" s="30"/>
      <c r="I71" s="30"/>
      <c r="K71" s="77">
        <f>SUM(K68)</f>
        <v>0</v>
      </c>
      <c r="L71" s="30"/>
      <c r="M71" s="30"/>
      <c r="N71" s="30"/>
      <c r="O71" s="30"/>
      <c r="P71" s="30"/>
      <c r="Q71" s="30"/>
    </row>
    <row r="72" spans="2:34" ht="5.65" customHeight="1" x14ac:dyDescent="0.25"/>
    <row r="73" spans="2:34" ht="2.85" customHeight="1" x14ac:dyDescent="0.25"/>
    <row r="74" spans="2:34" ht="0" hidden="1" customHeight="1" x14ac:dyDescent="0.25"/>
    <row r="75" spans="2:34" ht="17.100000000000001" customHeight="1" x14ac:dyDescent="0.25">
      <c r="B75" s="36" t="s">
        <v>162</v>
      </c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</row>
    <row r="76" spans="2:34" ht="2.85" customHeight="1" x14ac:dyDescent="0.25"/>
    <row r="77" spans="2:34" x14ac:dyDescent="0.25">
      <c r="B77" s="71" t="s">
        <v>72</v>
      </c>
      <c r="C77" s="72"/>
      <c r="D77" s="72"/>
      <c r="E77" s="73" t="s">
        <v>73</v>
      </c>
      <c r="F77" s="72"/>
      <c r="G77" s="72"/>
      <c r="H77" s="72"/>
      <c r="I77" s="72"/>
      <c r="J77" s="72"/>
      <c r="K77" s="72"/>
      <c r="L77" s="72"/>
      <c r="M77" s="72"/>
      <c r="N77" s="72"/>
      <c r="O77" s="73" t="s">
        <v>12</v>
      </c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18" t="s">
        <v>74</v>
      </c>
      <c r="AC77" s="71" t="s">
        <v>75</v>
      </c>
      <c r="AD77" s="72"/>
      <c r="AE77" s="72"/>
      <c r="AF77" s="73" t="s">
        <v>76</v>
      </c>
      <c r="AG77" s="72"/>
      <c r="AH77" s="18" t="s">
        <v>77</v>
      </c>
    </row>
    <row r="78" spans="2:34" x14ac:dyDescent="0.25">
      <c r="B78" s="59">
        <v>1</v>
      </c>
      <c r="C78" s="58"/>
      <c r="D78" s="58"/>
      <c r="E78" s="60" t="s">
        <v>163</v>
      </c>
      <c r="F78" s="58"/>
      <c r="G78" s="58"/>
      <c r="H78" s="58"/>
      <c r="I78" s="58"/>
      <c r="J78" s="58"/>
      <c r="K78" s="58"/>
      <c r="L78" s="58"/>
      <c r="M78" s="58"/>
      <c r="N78" s="58"/>
      <c r="O78" s="60" t="s">
        <v>164</v>
      </c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25">
        <v>0</v>
      </c>
      <c r="AC78" s="59" t="s">
        <v>80</v>
      </c>
      <c r="AD78" s="58"/>
      <c r="AE78" s="58"/>
      <c r="AF78" s="60" t="s">
        <v>92</v>
      </c>
      <c r="AG78" s="58"/>
      <c r="AH78" s="19">
        <f>AB78*AC78</f>
        <v>0</v>
      </c>
    </row>
    <row r="79" spans="2:34" x14ac:dyDescent="0.25">
      <c r="B79" s="59">
        <v>2</v>
      </c>
      <c r="C79" s="58"/>
      <c r="D79" s="58"/>
      <c r="E79" s="60" t="s">
        <v>165</v>
      </c>
      <c r="F79" s="58"/>
      <c r="G79" s="58"/>
      <c r="H79" s="58"/>
      <c r="I79" s="58"/>
      <c r="J79" s="58"/>
      <c r="K79" s="58"/>
      <c r="L79" s="58"/>
      <c r="M79" s="58"/>
      <c r="N79" s="58"/>
      <c r="O79" s="60" t="s">
        <v>166</v>
      </c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25">
        <v>0</v>
      </c>
      <c r="AC79" s="59" t="s">
        <v>87</v>
      </c>
      <c r="AD79" s="58"/>
      <c r="AE79" s="58"/>
      <c r="AF79" s="60" t="s">
        <v>92</v>
      </c>
      <c r="AG79" s="58"/>
      <c r="AH79" s="19">
        <f t="shared" ref="AH79:AH93" si="1">AB79*AC79</f>
        <v>0</v>
      </c>
    </row>
    <row r="80" spans="2:34" x14ac:dyDescent="0.25">
      <c r="B80" s="59">
        <v>3</v>
      </c>
      <c r="C80" s="58"/>
      <c r="D80" s="58"/>
      <c r="E80" s="60" t="s">
        <v>167</v>
      </c>
      <c r="F80" s="58"/>
      <c r="G80" s="58"/>
      <c r="H80" s="58"/>
      <c r="I80" s="58"/>
      <c r="J80" s="58"/>
      <c r="K80" s="58"/>
      <c r="L80" s="58"/>
      <c r="M80" s="58"/>
      <c r="N80" s="58"/>
      <c r="O80" s="60" t="s">
        <v>168</v>
      </c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25">
        <v>0</v>
      </c>
      <c r="AC80" s="59" t="s">
        <v>84</v>
      </c>
      <c r="AD80" s="58"/>
      <c r="AE80" s="58"/>
      <c r="AF80" s="60" t="s">
        <v>92</v>
      </c>
      <c r="AG80" s="58"/>
      <c r="AH80" s="19">
        <f t="shared" si="1"/>
        <v>0</v>
      </c>
    </row>
    <row r="81" spans="1:34" x14ac:dyDescent="0.25">
      <c r="B81" s="59">
        <v>4</v>
      </c>
      <c r="C81" s="58"/>
      <c r="D81" s="58"/>
      <c r="E81" s="60" t="s">
        <v>169</v>
      </c>
      <c r="F81" s="58"/>
      <c r="G81" s="58"/>
      <c r="H81" s="58"/>
      <c r="I81" s="58"/>
      <c r="J81" s="58"/>
      <c r="K81" s="58"/>
      <c r="L81" s="58"/>
      <c r="M81" s="58"/>
      <c r="N81" s="58"/>
      <c r="O81" s="60" t="s">
        <v>170</v>
      </c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25">
        <v>0</v>
      </c>
      <c r="AC81" s="59" t="s">
        <v>87</v>
      </c>
      <c r="AD81" s="58"/>
      <c r="AE81" s="58"/>
      <c r="AF81" s="60" t="s">
        <v>92</v>
      </c>
      <c r="AG81" s="58"/>
      <c r="AH81" s="19">
        <f t="shared" si="1"/>
        <v>0</v>
      </c>
    </row>
    <row r="82" spans="1:34" x14ac:dyDescent="0.25">
      <c r="B82" s="59">
        <v>5</v>
      </c>
      <c r="C82" s="58"/>
      <c r="D82" s="58"/>
      <c r="E82" s="60" t="s">
        <v>171</v>
      </c>
      <c r="F82" s="58"/>
      <c r="G82" s="58"/>
      <c r="H82" s="58"/>
      <c r="I82" s="58"/>
      <c r="J82" s="58"/>
      <c r="K82" s="58"/>
      <c r="L82" s="58"/>
      <c r="M82" s="58"/>
      <c r="N82" s="58"/>
      <c r="O82" s="60" t="s">
        <v>172</v>
      </c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25">
        <v>0</v>
      </c>
      <c r="AC82" s="59" t="s">
        <v>80</v>
      </c>
      <c r="AD82" s="58"/>
      <c r="AE82" s="58"/>
      <c r="AF82" s="60" t="s">
        <v>92</v>
      </c>
      <c r="AG82" s="58"/>
      <c r="AH82" s="19">
        <f t="shared" si="1"/>
        <v>0</v>
      </c>
    </row>
    <row r="83" spans="1:34" x14ac:dyDescent="0.25">
      <c r="B83" s="59">
        <v>6</v>
      </c>
      <c r="C83" s="58"/>
      <c r="D83" s="58"/>
      <c r="E83" s="60" t="s">
        <v>173</v>
      </c>
      <c r="F83" s="58"/>
      <c r="G83" s="58"/>
      <c r="H83" s="58"/>
      <c r="I83" s="58"/>
      <c r="J83" s="58"/>
      <c r="K83" s="58"/>
      <c r="L83" s="58"/>
      <c r="M83" s="58"/>
      <c r="N83" s="58"/>
      <c r="O83" s="60" t="s">
        <v>174</v>
      </c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25">
        <v>0</v>
      </c>
      <c r="AC83" s="59" t="s">
        <v>175</v>
      </c>
      <c r="AD83" s="58"/>
      <c r="AE83" s="58"/>
      <c r="AF83" s="60" t="s">
        <v>92</v>
      </c>
      <c r="AG83" s="58"/>
      <c r="AH83" s="19">
        <f t="shared" si="1"/>
        <v>0</v>
      </c>
    </row>
    <row r="84" spans="1:34" x14ac:dyDescent="0.25">
      <c r="B84" s="59">
        <v>7</v>
      </c>
      <c r="C84" s="58"/>
      <c r="D84" s="58"/>
      <c r="E84" s="60" t="s">
        <v>176</v>
      </c>
      <c r="F84" s="58"/>
      <c r="G84" s="58"/>
      <c r="H84" s="58"/>
      <c r="I84" s="58"/>
      <c r="J84" s="58"/>
      <c r="K84" s="58"/>
      <c r="L84" s="58"/>
      <c r="M84" s="58"/>
      <c r="N84" s="58"/>
      <c r="O84" s="60" t="s">
        <v>177</v>
      </c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25">
        <v>0</v>
      </c>
      <c r="AC84" s="59" t="s">
        <v>84</v>
      </c>
      <c r="AD84" s="58"/>
      <c r="AE84" s="58"/>
      <c r="AF84" s="60" t="s">
        <v>92</v>
      </c>
      <c r="AG84" s="58"/>
      <c r="AH84" s="19">
        <f t="shared" si="1"/>
        <v>0</v>
      </c>
    </row>
    <row r="85" spans="1:34" x14ac:dyDescent="0.25">
      <c r="B85" s="59">
        <v>8</v>
      </c>
      <c r="C85" s="58"/>
      <c r="D85" s="58"/>
      <c r="E85" s="60" t="s">
        <v>178</v>
      </c>
      <c r="F85" s="58"/>
      <c r="G85" s="58"/>
      <c r="H85" s="58"/>
      <c r="I85" s="58"/>
      <c r="J85" s="58"/>
      <c r="K85" s="58"/>
      <c r="L85" s="58"/>
      <c r="M85" s="58"/>
      <c r="N85" s="58"/>
      <c r="O85" s="60" t="s">
        <v>179</v>
      </c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25">
        <v>0</v>
      </c>
      <c r="AC85" s="59" t="s">
        <v>84</v>
      </c>
      <c r="AD85" s="58"/>
      <c r="AE85" s="58"/>
      <c r="AF85" s="60" t="s">
        <v>92</v>
      </c>
      <c r="AG85" s="58"/>
      <c r="AH85" s="19">
        <f t="shared" si="1"/>
        <v>0</v>
      </c>
    </row>
    <row r="86" spans="1:34" x14ac:dyDescent="0.25">
      <c r="B86" s="59">
        <v>9</v>
      </c>
      <c r="C86" s="58"/>
      <c r="D86" s="58"/>
      <c r="E86" s="60" t="s">
        <v>180</v>
      </c>
      <c r="F86" s="58"/>
      <c r="G86" s="58"/>
      <c r="H86" s="58"/>
      <c r="I86" s="58"/>
      <c r="J86" s="58"/>
      <c r="K86" s="58"/>
      <c r="L86" s="58"/>
      <c r="M86" s="58"/>
      <c r="N86" s="58"/>
      <c r="O86" s="60" t="s">
        <v>181</v>
      </c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25">
        <v>0</v>
      </c>
      <c r="AC86" s="59" t="s">
        <v>87</v>
      </c>
      <c r="AD86" s="58"/>
      <c r="AE86" s="58"/>
      <c r="AF86" s="60" t="s">
        <v>92</v>
      </c>
      <c r="AG86" s="58"/>
      <c r="AH86" s="19">
        <f t="shared" si="1"/>
        <v>0</v>
      </c>
    </row>
    <row r="87" spans="1:34" x14ac:dyDescent="0.25">
      <c r="B87" s="59">
        <v>10</v>
      </c>
      <c r="C87" s="58"/>
      <c r="D87" s="58"/>
      <c r="E87" s="60" t="s">
        <v>182</v>
      </c>
      <c r="F87" s="58"/>
      <c r="G87" s="58"/>
      <c r="H87" s="58"/>
      <c r="I87" s="58"/>
      <c r="J87" s="58"/>
      <c r="K87" s="58"/>
      <c r="L87" s="58"/>
      <c r="M87" s="58"/>
      <c r="N87" s="58"/>
      <c r="O87" s="60" t="s">
        <v>183</v>
      </c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25">
        <v>0</v>
      </c>
      <c r="AC87" s="59" t="s">
        <v>87</v>
      </c>
      <c r="AD87" s="58"/>
      <c r="AE87" s="58"/>
      <c r="AF87" s="60" t="s">
        <v>92</v>
      </c>
      <c r="AG87" s="58"/>
      <c r="AH87" s="19">
        <f t="shared" si="1"/>
        <v>0</v>
      </c>
    </row>
    <row r="88" spans="1:34" x14ac:dyDescent="0.25">
      <c r="B88" s="59">
        <v>11</v>
      </c>
      <c r="C88" s="58"/>
      <c r="D88" s="58"/>
      <c r="E88" s="60" t="s">
        <v>184</v>
      </c>
      <c r="F88" s="58"/>
      <c r="G88" s="58"/>
      <c r="H88" s="58"/>
      <c r="I88" s="58"/>
      <c r="J88" s="58"/>
      <c r="K88" s="58"/>
      <c r="L88" s="58"/>
      <c r="M88" s="58"/>
      <c r="N88" s="58"/>
      <c r="O88" s="60" t="s">
        <v>185</v>
      </c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25">
        <v>0</v>
      </c>
      <c r="AC88" s="59" t="s">
        <v>87</v>
      </c>
      <c r="AD88" s="58"/>
      <c r="AE88" s="58"/>
      <c r="AF88" s="60" t="s">
        <v>186</v>
      </c>
      <c r="AG88" s="58"/>
      <c r="AH88" s="19">
        <f t="shared" si="1"/>
        <v>0</v>
      </c>
    </row>
    <row r="89" spans="1:34" x14ac:dyDescent="0.25">
      <c r="B89" s="59">
        <v>12</v>
      </c>
      <c r="C89" s="58"/>
      <c r="D89" s="58"/>
      <c r="E89" s="60" t="s">
        <v>187</v>
      </c>
      <c r="F89" s="58"/>
      <c r="G89" s="58"/>
      <c r="H89" s="58"/>
      <c r="I89" s="58"/>
      <c r="J89" s="58"/>
      <c r="K89" s="58"/>
      <c r="L89" s="58"/>
      <c r="M89" s="58"/>
      <c r="N89" s="58"/>
      <c r="O89" s="60" t="s">
        <v>188</v>
      </c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25">
        <v>0</v>
      </c>
      <c r="AC89" s="59" t="s">
        <v>87</v>
      </c>
      <c r="AD89" s="58"/>
      <c r="AE89" s="58"/>
      <c r="AF89" s="60" t="s">
        <v>92</v>
      </c>
      <c r="AG89" s="58"/>
      <c r="AH89" s="19">
        <f t="shared" si="1"/>
        <v>0</v>
      </c>
    </row>
    <row r="90" spans="1:34" x14ac:dyDescent="0.25">
      <c r="B90" s="59">
        <v>13</v>
      </c>
      <c r="C90" s="58"/>
      <c r="D90" s="58"/>
      <c r="E90" s="60" t="s">
        <v>189</v>
      </c>
      <c r="F90" s="58"/>
      <c r="G90" s="58"/>
      <c r="H90" s="58"/>
      <c r="I90" s="58"/>
      <c r="J90" s="58"/>
      <c r="K90" s="58"/>
      <c r="L90" s="58"/>
      <c r="M90" s="58"/>
      <c r="N90" s="58"/>
      <c r="O90" s="60" t="s">
        <v>190</v>
      </c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25">
        <v>0</v>
      </c>
      <c r="AC90" s="59" t="s">
        <v>87</v>
      </c>
      <c r="AD90" s="58"/>
      <c r="AE90" s="58"/>
      <c r="AF90" s="60" t="s">
        <v>92</v>
      </c>
      <c r="AG90" s="58"/>
      <c r="AH90" s="19">
        <f t="shared" si="1"/>
        <v>0</v>
      </c>
    </row>
    <row r="91" spans="1:34" x14ac:dyDescent="0.25">
      <c r="B91" s="59">
        <v>14</v>
      </c>
      <c r="C91" s="58"/>
      <c r="D91" s="58"/>
      <c r="E91" s="60" t="s">
        <v>191</v>
      </c>
      <c r="F91" s="58"/>
      <c r="G91" s="58"/>
      <c r="H91" s="58"/>
      <c r="I91" s="58"/>
      <c r="J91" s="58"/>
      <c r="K91" s="58"/>
      <c r="L91" s="58"/>
      <c r="M91" s="58"/>
      <c r="N91" s="58"/>
      <c r="O91" s="60" t="s">
        <v>192</v>
      </c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25">
        <v>0</v>
      </c>
      <c r="AC91" s="59" t="s">
        <v>87</v>
      </c>
      <c r="AD91" s="58"/>
      <c r="AE91" s="58"/>
      <c r="AF91" s="60" t="s">
        <v>92</v>
      </c>
      <c r="AG91" s="58"/>
      <c r="AH91" s="19">
        <f t="shared" si="1"/>
        <v>0</v>
      </c>
    </row>
    <row r="92" spans="1:34" x14ac:dyDescent="0.25">
      <c r="B92" s="59">
        <v>15</v>
      </c>
      <c r="C92" s="58"/>
      <c r="D92" s="58"/>
      <c r="E92" s="60" t="s">
        <v>193</v>
      </c>
      <c r="F92" s="58"/>
      <c r="G92" s="58"/>
      <c r="H92" s="58"/>
      <c r="I92" s="58"/>
      <c r="J92" s="58"/>
      <c r="K92" s="58"/>
      <c r="L92" s="58"/>
      <c r="M92" s="58"/>
      <c r="N92" s="58"/>
      <c r="O92" s="60" t="s">
        <v>194</v>
      </c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25">
        <v>0</v>
      </c>
      <c r="AC92" s="59" t="s">
        <v>87</v>
      </c>
      <c r="AD92" s="58"/>
      <c r="AE92" s="58"/>
      <c r="AF92" s="60" t="s">
        <v>92</v>
      </c>
      <c r="AG92" s="58"/>
      <c r="AH92" s="19">
        <f t="shared" si="1"/>
        <v>0</v>
      </c>
    </row>
    <row r="93" spans="1:34" x14ac:dyDescent="0.25">
      <c r="B93" s="59">
        <v>16</v>
      </c>
      <c r="C93" s="58"/>
      <c r="D93" s="58"/>
      <c r="E93" s="60" t="s">
        <v>195</v>
      </c>
      <c r="F93" s="58"/>
      <c r="G93" s="58"/>
      <c r="H93" s="58"/>
      <c r="I93" s="58"/>
      <c r="J93" s="58"/>
      <c r="K93" s="58"/>
      <c r="L93" s="58"/>
      <c r="M93" s="58"/>
      <c r="N93" s="58"/>
      <c r="O93" s="60" t="s">
        <v>196</v>
      </c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25">
        <v>0</v>
      </c>
      <c r="AC93" s="59" t="s">
        <v>87</v>
      </c>
      <c r="AD93" s="58"/>
      <c r="AE93" s="58"/>
      <c r="AF93" s="60" t="s">
        <v>92</v>
      </c>
      <c r="AG93" s="58"/>
      <c r="AH93" s="19">
        <f t="shared" si="1"/>
        <v>0</v>
      </c>
    </row>
    <row r="94" spans="1:34" ht="11.25" customHeight="1" x14ac:dyDescent="0.25">
      <c r="A94" s="78" t="s">
        <v>312</v>
      </c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14">
        <f>SUM(AH78:AH93)</f>
        <v>0</v>
      </c>
    </row>
    <row r="95" spans="1:34" ht="0" hidden="1" customHeight="1" x14ac:dyDescent="0.25"/>
    <row r="96" spans="1:34" ht="2.85" customHeight="1" x14ac:dyDescent="0.25"/>
    <row r="97" spans="2:34" ht="11.25" customHeight="1" x14ac:dyDescent="0.25">
      <c r="B97" s="34" t="s">
        <v>153</v>
      </c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</row>
    <row r="98" spans="2:34" ht="1.5" customHeight="1" x14ac:dyDescent="0.25"/>
    <row r="99" spans="2:34" ht="11.25" customHeight="1" x14ac:dyDescent="0.25">
      <c r="C99" s="32" t="s">
        <v>154</v>
      </c>
      <c r="D99" s="30"/>
      <c r="E99" s="30"/>
      <c r="G99" s="70">
        <f>AH94</f>
        <v>0</v>
      </c>
      <c r="H99" s="30"/>
      <c r="I99" s="30"/>
      <c r="J99" s="30"/>
      <c r="K99" s="30"/>
      <c r="L99" s="40"/>
      <c r="M99" s="30"/>
      <c r="N99" s="30"/>
      <c r="O99" s="30"/>
      <c r="P99" s="30"/>
      <c r="Q99" s="30"/>
      <c r="R99" s="30"/>
      <c r="S99" s="30"/>
      <c r="T99" s="30"/>
      <c r="U99" s="30"/>
    </row>
    <row r="100" spans="2:34" ht="9.9499999999999993" customHeight="1" x14ac:dyDescent="0.25"/>
    <row r="101" spans="2:34" ht="11.45" customHeight="1" x14ac:dyDescent="0.25">
      <c r="B101" s="53" t="s">
        <v>8</v>
      </c>
      <c r="C101" s="54"/>
      <c r="D101" s="54"/>
      <c r="E101" s="54"/>
      <c r="F101" s="54"/>
      <c r="G101" s="54"/>
      <c r="H101" s="54"/>
      <c r="I101" s="54"/>
      <c r="K101" s="55" t="s">
        <v>13</v>
      </c>
      <c r="L101" s="54"/>
      <c r="M101" s="54"/>
      <c r="N101" s="54"/>
      <c r="O101" s="54"/>
      <c r="P101" s="54"/>
      <c r="Q101" s="54"/>
    </row>
    <row r="102" spans="2:34" ht="11.25" customHeight="1" x14ac:dyDescent="0.25">
      <c r="B102" s="55" t="s">
        <v>15</v>
      </c>
      <c r="C102" s="54"/>
      <c r="D102" s="54"/>
      <c r="E102" s="54"/>
      <c r="F102" s="54"/>
      <c r="G102" s="54"/>
      <c r="H102" s="54"/>
      <c r="I102" s="54"/>
      <c r="J102" s="13"/>
      <c r="K102" s="76">
        <f>AH94</f>
        <v>0</v>
      </c>
      <c r="L102" s="54"/>
      <c r="M102" s="54"/>
      <c r="N102" s="54"/>
      <c r="O102" s="54"/>
      <c r="P102" s="54"/>
      <c r="Q102" s="54"/>
    </row>
    <row r="103" spans="2:34" ht="0" hidden="1" customHeight="1" x14ac:dyDescent="0.25"/>
    <row r="104" spans="2:34" ht="3" customHeight="1" x14ac:dyDescent="0.25"/>
    <row r="105" spans="2:34" ht="11.25" customHeight="1" x14ac:dyDescent="0.25">
      <c r="B105" s="50" t="s">
        <v>66</v>
      </c>
      <c r="C105" s="30"/>
      <c r="D105" s="30"/>
      <c r="E105" s="30"/>
      <c r="F105" s="30"/>
      <c r="G105" s="30"/>
      <c r="H105" s="30"/>
      <c r="I105" s="30"/>
      <c r="K105" s="77">
        <f>SUM(K102)</f>
        <v>0</v>
      </c>
      <c r="L105" s="30"/>
      <c r="M105" s="30"/>
      <c r="N105" s="30"/>
      <c r="O105" s="30"/>
      <c r="P105" s="30"/>
      <c r="Q105" s="30"/>
    </row>
    <row r="106" spans="2:34" ht="5.65" customHeight="1" x14ac:dyDescent="0.25"/>
    <row r="107" spans="2:34" ht="2.85" customHeight="1" x14ac:dyDescent="0.25"/>
    <row r="108" spans="2:34" ht="0" hidden="1" customHeight="1" x14ac:dyDescent="0.25"/>
    <row r="109" spans="2:34" ht="17.100000000000001" customHeight="1" x14ac:dyDescent="0.25">
      <c r="B109" s="36" t="s">
        <v>197</v>
      </c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</row>
    <row r="110" spans="2:34" ht="2.85" customHeight="1" x14ac:dyDescent="0.25"/>
    <row r="111" spans="2:34" x14ac:dyDescent="0.25">
      <c r="B111" s="71" t="s">
        <v>72</v>
      </c>
      <c r="C111" s="72"/>
      <c r="D111" s="72"/>
      <c r="E111" s="73" t="s">
        <v>73</v>
      </c>
      <c r="F111" s="72"/>
      <c r="G111" s="72"/>
      <c r="H111" s="72"/>
      <c r="I111" s="72"/>
      <c r="J111" s="72"/>
      <c r="K111" s="72"/>
      <c r="L111" s="72"/>
      <c r="M111" s="72"/>
      <c r="N111" s="72"/>
      <c r="O111" s="73" t="s">
        <v>12</v>
      </c>
      <c r="P111" s="72"/>
      <c r="Q111" s="72"/>
      <c r="R111" s="72"/>
      <c r="S111" s="72"/>
      <c r="T111" s="72"/>
      <c r="U111" s="72"/>
      <c r="V111" s="72"/>
      <c r="W111" s="72"/>
      <c r="X111" s="72"/>
      <c r="Y111" s="72"/>
      <c r="Z111" s="72"/>
      <c r="AA111" s="72"/>
      <c r="AB111" s="18" t="s">
        <v>74</v>
      </c>
      <c r="AC111" s="71" t="s">
        <v>75</v>
      </c>
      <c r="AD111" s="72"/>
      <c r="AE111" s="72"/>
      <c r="AF111" s="73" t="s">
        <v>76</v>
      </c>
      <c r="AG111" s="72"/>
      <c r="AH111" s="18" t="s">
        <v>77</v>
      </c>
    </row>
    <row r="112" spans="2:34" x14ac:dyDescent="0.25">
      <c r="B112" s="59">
        <v>1</v>
      </c>
      <c r="C112" s="58"/>
      <c r="D112" s="58"/>
      <c r="E112" s="60" t="s">
        <v>198</v>
      </c>
      <c r="F112" s="58"/>
      <c r="G112" s="58"/>
      <c r="H112" s="58"/>
      <c r="I112" s="58"/>
      <c r="J112" s="58"/>
      <c r="K112" s="58"/>
      <c r="L112" s="58"/>
      <c r="M112" s="58"/>
      <c r="N112" s="58"/>
      <c r="O112" s="60" t="s">
        <v>199</v>
      </c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25">
        <v>0</v>
      </c>
      <c r="AC112" s="59" t="s">
        <v>87</v>
      </c>
      <c r="AD112" s="58"/>
      <c r="AE112" s="58"/>
      <c r="AF112" s="60" t="s">
        <v>92</v>
      </c>
      <c r="AG112" s="58"/>
      <c r="AH112" s="19">
        <f>AB112*AC112</f>
        <v>0</v>
      </c>
    </row>
    <row r="113" spans="2:34" x14ac:dyDescent="0.25">
      <c r="B113" s="59">
        <v>2</v>
      </c>
      <c r="C113" s="58"/>
      <c r="D113" s="58"/>
      <c r="E113" s="60" t="s">
        <v>200</v>
      </c>
      <c r="F113" s="58"/>
      <c r="G113" s="58"/>
      <c r="H113" s="58"/>
      <c r="I113" s="58"/>
      <c r="J113" s="58"/>
      <c r="K113" s="58"/>
      <c r="L113" s="58"/>
      <c r="M113" s="58"/>
      <c r="N113" s="58"/>
      <c r="O113" s="60" t="s">
        <v>201</v>
      </c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25">
        <v>0</v>
      </c>
      <c r="AC113" s="59" t="s">
        <v>202</v>
      </c>
      <c r="AD113" s="58"/>
      <c r="AE113" s="58"/>
      <c r="AF113" s="60" t="s">
        <v>203</v>
      </c>
      <c r="AG113" s="58"/>
      <c r="AH113" s="19">
        <f t="shared" ref="AH113:AH114" si="2">AB113*AC113</f>
        <v>0</v>
      </c>
    </row>
    <row r="114" spans="2:34" x14ac:dyDescent="0.25">
      <c r="B114" s="59">
        <v>3</v>
      </c>
      <c r="C114" s="58"/>
      <c r="D114" s="58"/>
      <c r="E114" s="60" t="s">
        <v>204</v>
      </c>
      <c r="F114" s="58"/>
      <c r="G114" s="58"/>
      <c r="H114" s="58"/>
      <c r="I114" s="58"/>
      <c r="J114" s="58"/>
      <c r="K114" s="58"/>
      <c r="L114" s="58"/>
      <c r="M114" s="58"/>
      <c r="N114" s="58"/>
      <c r="O114" s="60" t="s">
        <v>205</v>
      </c>
      <c r="P114" s="58"/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25">
        <v>0</v>
      </c>
      <c r="AC114" s="59" t="s">
        <v>202</v>
      </c>
      <c r="AD114" s="58"/>
      <c r="AE114" s="58"/>
      <c r="AF114" s="60" t="s">
        <v>203</v>
      </c>
      <c r="AG114" s="58"/>
      <c r="AH114" s="19">
        <f t="shared" si="2"/>
        <v>0</v>
      </c>
    </row>
    <row r="115" spans="2:34" ht="11.25" customHeight="1" x14ac:dyDescent="0.25">
      <c r="B115" s="74" t="s">
        <v>312</v>
      </c>
      <c r="C115" s="75"/>
      <c r="D115" s="75"/>
      <c r="E115" s="75"/>
      <c r="F115" s="75"/>
      <c r="G115" s="75"/>
      <c r="H115" s="75"/>
      <c r="I115" s="75"/>
      <c r="J115" s="75"/>
      <c r="K115" s="75"/>
      <c r="L115" s="75"/>
      <c r="M115" s="75"/>
      <c r="N115" s="75"/>
      <c r="O115" s="75"/>
      <c r="P115" s="75"/>
      <c r="Q115" s="75"/>
      <c r="R115" s="75"/>
      <c r="S115" s="75"/>
      <c r="T115" s="75"/>
      <c r="U115" s="75"/>
      <c r="V115" s="75"/>
      <c r="W115" s="75"/>
      <c r="X115" s="75"/>
      <c r="Y115" s="75"/>
      <c r="Z115" s="75"/>
      <c r="AA115" s="75"/>
      <c r="AB115" s="75"/>
      <c r="AC115" s="75"/>
      <c r="AD115" s="75"/>
      <c r="AE115" s="75"/>
      <c r="AF115" s="75"/>
      <c r="AG115" s="75"/>
      <c r="AH115" s="20">
        <f>SUM(AH112:AH114)</f>
        <v>0</v>
      </c>
    </row>
    <row r="116" spans="2:34" ht="0" hidden="1" customHeight="1" x14ac:dyDescent="0.25"/>
    <row r="117" spans="2:34" ht="2.85" customHeight="1" x14ac:dyDescent="0.25"/>
    <row r="118" spans="2:34" ht="11.25" customHeight="1" x14ac:dyDescent="0.25">
      <c r="B118" s="34" t="s">
        <v>153</v>
      </c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  <c r="AG118" s="30"/>
      <c r="AH118" s="30"/>
    </row>
    <row r="119" spans="2:34" ht="1.5" customHeight="1" x14ac:dyDescent="0.25"/>
    <row r="120" spans="2:34" ht="11.25" customHeight="1" x14ac:dyDescent="0.25">
      <c r="C120" s="32" t="s">
        <v>154</v>
      </c>
      <c r="D120" s="30"/>
      <c r="E120" s="30"/>
      <c r="G120" s="70">
        <f>AH115</f>
        <v>0</v>
      </c>
      <c r="H120" s="30"/>
      <c r="I120" s="4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</row>
    <row r="121" spans="2:34" ht="9.9499999999999993" customHeight="1" x14ac:dyDescent="0.25"/>
    <row r="122" spans="2:34" ht="11.45" customHeight="1" x14ac:dyDescent="0.25">
      <c r="B122" s="53" t="s">
        <v>8</v>
      </c>
      <c r="C122" s="54"/>
      <c r="D122" s="54"/>
      <c r="E122" s="54"/>
      <c r="F122" s="54"/>
      <c r="G122" s="54"/>
      <c r="H122" s="54"/>
      <c r="I122" s="54"/>
      <c r="K122" s="55" t="s">
        <v>13</v>
      </c>
      <c r="L122" s="54"/>
      <c r="M122" s="54"/>
      <c r="N122" s="54"/>
      <c r="O122" s="54"/>
      <c r="P122" s="54"/>
      <c r="Q122" s="54"/>
    </row>
    <row r="123" spans="2:34" ht="11.25" customHeight="1" x14ac:dyDescent="0.25">
      <c r="B123" s="55" t="s">
        <v>15</v>
      </c>
      <c r="C123" s="54"/>
      <c r="D123" s="54"/>
      <c r="E123" s="54"/>
      <c r="F123" s="54"/>
      <c r="G123" s="54"/>
      <c r="H123" s="54"/>
      <c r="I123" s="54"/>
      <c r="J123" s="13"/>
      <c r="K123" s="76">
        <f>AH115</f>
        <v>0</v>
      </c>
      <c r="L123" s="54"/>
      <c r="M123" s="54"/>
      <c r="N123" s="54"/>
      <c r="O123" s="54"/>
      <c r="P123" s="54"/>
      <c r="Q123" s="54"/>
    </row>
    <row r="124" spans="2:34" ht="0" hidden="1" customHeight="1" x14ac:dyDescent="0.25"/>
    <row r="125" spans="2:34" ht="3" customHeight="1" x14ac:dyDescent="0.25">
      <c r="K125" s="16">
        <f>SUM(K123:Q124)</f>
        <v>0</v>
      </c>
    </row>
    <row r="126" spans="2:34" ht="11.25" customHeight="1" x14ac:dyDescent="0.25">
      <c r="B126" s="50" t="s">
        <v>66</v>
      </c>
      <c r="C126" s="30"/>
      <c r="D126" s="30"/>
      <c r="E126" s="30"/>
      <c r="F126" s="30"/>
      <c r="G126" s="30"/>
      <c r="H126" s="30"/>
      <c r="I126" s="30"/>
      <c r="K126" s="79">
        <f>SUM(K123)</f>
        <v>0</v>
      </c>
      <c r="L126" s="30"/>
      <c r="M126" s="30"/>
      <c r="N126" s="30"/>
      <c r="O126" s="30"/>
      <c r="P126" s="30"/>
      <c r="Q126" s="30"/>
    </row>
    <row r="127" spans="2:34" ht="5.65" customHeight="1" x14ac:dyDescent="0.25"/>
    <row r="128" spans="2:34" ht="2.85" customHeight="1" x14ac:dyDescent="0.25"/>
    <row r="129" spans="2:34" ht="0" hidden="1" customHeight="1" x14ac:dyDescent="0.25"/>
    <row r="130" spans="2:34" ht="17.100000000000001" customHeight="1" x14ac:dyDescent="0.25">
      <c r="B130" s="36" t="s">
        <v>206</v>
      </c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  <c r="AG130" s="30"/>
      <c r="AH130" s="30"/>
    </row>
    <row r="131" spans="2:34" ht="2.85" customHeight="1" x14ac:dyDescent="0.25"/>
    <row r="132" spans="2:34" x14ac:dyDescent="0.25">
      <c r="B132" s="71" t="s">
        <v>72</v>
      </c>
      <c r="C132" s="72"/>
      <c r="D132" s="72"/>
      <c r="E132" s="73" t="s">
        <v>73</v>
      </c>
      <c r="F132" s="72"/>
      <c r="G132" s="72"/>
      <c r="H132" s="72"/>
      <c r="I132" s="72"/>
      <c r="J132" s="72"/>
      <c r="K132" s="72"/>
      <c r="L132" s="72"/>
      <c r="M132" s="72"/>
      <c r="N132" s="72"/>
      <c r="O132" s="73" t="s">
        <v>12</v>
      </c>
      <c r="P132" s="72"/>
      <c r="Q132" s="72"/>
      <c r="R132" s="72"/>
      <c r="S132" s="72"/>
      <c r="T132" s="72"/>
      <c r="U132" s="72"/>
      <c r="V132" s="72"/>
      <c r="W132" s="72"/>
      <c r="X132" s="72"/>
      <c r="Y132" s="72"/>
      <c r="Z132" s="72"/>
      <c r="AA132" s="72"/>
      <c r="AB132" s="18" t="s">
        <v>74</v>
      </c>
      <c r="AC132" s="71" t="s">
        <v>75</v>
      </c>
      <c r="AD132" s="72"/>
      <c r="AE132" s="72"/>
      <c r="AF132" s="73" t="s">
        <v>76</v>
      </c>
      <c r="AG132" s="72"/>
      <c r="AH132" s="18" t="s">
        <v>77</v>
      </c>
    </row>
    <row r="133" spans="2:34" x14ac:dyDescent="0.25">
      <c r="B133" s="59">
        <v>1</v>
      </c>
      <c r="C133" s="58"/>
      <c r="D133" s="58"/>
      <c r="E133" s="60" t="s">
        <v>207</v>
      </c>
      <c r="F133" s="58"/>
      <c r="G133" s="58"/>
      <c r="H133" s="58"/>
      <c r="I133" s="58"/>
      <c r="J133" s="58"/>
      <c r="K133" s="58"/>
      <c r="L133" s="58"/>
      <c r="M133" s="58"/>
      <c r="N133" s="58"/>
      <c r="O133" s="60" t="s">
        <v>208</v>
      </c>
      <c r="P133" s="58"/>
      <c r="Q133" s="58"/>
      <c r="R133" s="58"/>
      <c r="S133" s="58"/>
      <c r="T133" s="58"/>
      <c r="U133" s="58"/>
      <c r="V133" s="58"/>
      <c r="W133" s="58"/>
      <c r="X133" s="58"/>
      <c r="Y133" s="58"/>
      <c r="Z133" s="58"/>
      <c r="AA133" s="58"/>
      <c r="AB133" s="25">
        <v>0</v>
      </c>
      <c r="AC133" s="59" t="s">
        <v>158</v>
      </c>
      <c r="AD133" s="58"/>
      <c r="AE133" s="58"/>
      <c r="AF133" s="60" t="s">
        <v>186</v>
      </c>
      <c r="AG133" s="58"/>
      <c r="AH133" s="19">
        <f>AB133*AC133</f>
        <v>0</v>
      </c>
    </row>
    <row r="134" spans="2:34" ht="11.25" customHeight="1" x14ac:dyDescent="0.25">
      <c r="B134" s="74" t="s">
        <v>312</v>
      </c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75"/>
      <c r="N134" s="75"/>
      <c r="O134" s="75"/>
      <c r="P134" s="75"/>
      <c r="Q134" s="75"/>
      <c r="R134" s="75"/>
      <c r="S134" s="75"/>
      <c r="T134" s="75"/>
      <c r="U134" s="75"/>
      <c r="V134" s="75"/>
      <c r="W134" s="75"/>
      <c r="X134" s="75"/>
      <c r="Y134" s="75"/>
      <c r="Z134" s="75"/>
      <c r="AA134" s="75"/>
      <c r="AB134" s="75"/>
      <c r="AC134" s="75"/>
      <c r="AD134" s="75"/>
      <c r="AE134" s="75"/>
      <c r="AF134" s="75"/>
      <c r="AG134" s="75"/>
      <c r="AH134" s="20">
        <f>SUM(AH133)</f>
        <v>0</v>
      </c>
    </row>
    <row r="135" spans="2:34" ht="2.85" customHeight="1" x14ac:dyDescent="0.25"/>
    <row r="136" spans="2:34" ht="11.25" customHeight="1" x14ac:dyDescent="0.25">
      <c r="B136" s="34" t="s">
        <v>153</v>
      </c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30"/>
      <c r="AG136" s="30"/>
      <c r="AH136" s="30"/>
    </row>
    <row r="137" spans="2:34" ht="1.5" customHeight="1" x14ac:dyDescent="0.25"/>
    <row r="138" spans="2:34" ht="11.25" customHeight="1" x14ac:dyDescent="0.25">
      <c r="C138" s="32" t="s">
        <v>154</v>
      </c>
      <c r="D138" s="30"/>
      <c r="E138" s="30"/>
      <c r="G138" s="70">
        <f>AH134</f>
        <v>0</v>
      </c>
      <c r="H138" s="30"/>
      <c r="I138" s="4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</row>
    <row r="139" spans="2:34" ht="9.9499999999999993" customHeight="1" x14ac:dyDescent="0.25"/>
    <row r="140" spans="2:34" ht="11.45" customHeight="1" x14ac:dyDescent="0.25">
      <c r="B140" s="53" t="s">
        <v>8</v>
      </c>
      <c r="C140" s="54"/>
      <c r="D140" s="54"/>
      <c r="E140" s="54"/>
      <c r="F140" s="54"/>
      <c r="G140" s="54"/>
      <c r="H140" s="54"/>
      <c r="I140" s="54"/>
      <c r="K140" s="55" t="s">
        <v>13</v>
      </c>
      <c r="L140" s="54"/>
      <c r="M140" s="54"/>
      <c r="N140" s="54"/>
      <c r="O140" s="54"/>
      <c r="P140" s="54"/>
      <c r="Q140" s="54"/>
    </row>
    <row r="141" spans="2:34" ht="11.25" customHeight="1" x14ac:dyDescent="0.25">
      <c r="B141" s="55" t="s">
        <v>15</v>
      </c>
      <c r="C141" s="54"/>
      <c r="D141" s="54"/>
      <c r="E141" s="54"/>
      <c r="F141" s="54"/>
      <c r="G141" s="54"/>
      <c r="H141" s="54"/>
      <c r="I141" s="54"/>
      <c r="J141" s="13"/>
      <c r="K141" s="76">
        <f>AH134</f>
        <v>0</v>
      </c>
      <c r="L141" s="54"/>
      <c r="M141" s="54"/>
      <c r="N141" s="54"/>
      <c r="O141" s="54"/>
      <c r="P141" s="54"/>
      <c r="Q141" s="54"/>
    </row>
    <row r="142" spans="2:34" ht="0" hidden="1" customHeight="1" x14ac:dyDescent="0.25"/>
    <row r="143" spans="2:34" ht="3" customHeight="1" x14ac:dyDescent="0.25"/>
    <row r="144" spans="2:34" ht="11.25" customHeight="1" x14ac:dyDescent="0.25">
      <c r="B144" s="50" t="s">
        <v>66</v>
      </c>
      <c r="C144" s="30"/>
      <c r="D144" s="30"/>
      <c r="E144" s="30"/>
      <c r="F144" s="30"/>
      <c r="G144" s="30"/>
      <c r="H144" s="30"/>
      <c r="I144" s="30"/>
      <c r="K144" s="77">
        <f>SUM(K141)</f>
        <v>0</v>
      </c>
      <c r="L144" s="30"/>
      <c r="M144" s="30"/>
      <c r="N144" s="30"/>
      <c r="O144" s="30"/>
      <c r="P144" s="30"/>
      <c r="Q144" s="30"/>
    </row>
    <row r="145" spans="2:34" ht="5.65" customHeight="1" x14ac:dyDescent="0.25"/>
    <row r="146" spans="2:34" ht="2.85" customHeight="1" x14ac:dyDescent="0.25"/>
    <row r="147" spans="2:34" ht="0" hidden="1" customHeight="1" x14ac:dyDescent="0.25"/>
    <row r="148" spans="2:34" ht="17.100000000000001" customHeight="1" x14ac:dyDescent="0.25">
      <c r="B148" s="36" t="s">
        <v>209</v>
      </c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F148" s="30"/>
      <c r="AG148" s="30"/>
      <c r="AH148" s="30"/>
    </row>
    <row r="149" spans="2:34" ht="2.85" customHeight="1" x14ac:dyDescent="0.25"/>
    <row r="150" spans="2:34" x14ac:dyDescent="0.25">
      <c r="B150" s="71" t="s">
        <v>72</v>
      </c>
      <c r="C150" s="72"/>
      <c r="D150" s="72"/>
      <c r="E150" s="73" t="s">
        <v>73</v>
      </c>
      <c r="F150" s="72"/>
      <c r="G150" s="72"/>
      <c r="H150" s="72"/>
      <c r="I150" s="72"/>
      <c r="J150" s="72"/>
      <c r="K150" s="72"/>
      <c r="L150" s="72"/>
      <c r="M150" s="72"/>
      <c r="N150" s="72"/>
      <c r="O150" s="73" t="s">
        <v>12</v>
      </c>
      <c r="P150" s="72"/>
      <c r="Q150" s="72"/>
      <c r="R150" s="72"/>
      <c r="S150" s="72"/>
      <c r="T150" s="72"/>
      <c r="U150" s="72"/>
      <c r="V150" s="72"/>
      <c r="W150" s="72"/>
      <c r="X150" s="72"/>
      <c r="Y150" s="72"/>
      <c r="Z150" s="72"/>
      <c r="AA150" s="72"/>
      <c r="AB150" s="18" t="s">
        <v>74</v>
      </c>
      <c r="AC150" s="71" t="s">
        <v>75</v>
      </c>
      <c r="AD150" s="72"/>
      <c r="AE150" s="72"/>
      <c r="AF150" s="73" t="s">
        <v>76</v>
      </c>
      <c r="AG150" s="72"/>
      <c r="AH150" s="18" t="s">
        <v>77</v>
      </c>
    </row>
    <row r="151" spans="2:34" x14ac:dyDescent="0.25">
      <c r="B151" s="59">
        <v>1</v>
      </c>
      <c r="C151" s="58"/>
      <c r="D151" s="58"/>
      <c r="E151" s="60" t="s">
        <v>210</v>
      </c>
      <c r="F151" s="58"/>
      <c r="G151" s="58"/>
      <c r="H151" s="58"/>
      <c r="I151" s="58"/>
      <c r="J151" s="58"/>
      <c r="K151" s="58"/>
      <c r="L151" s="58"/>
      <c r="M151" s="58"/>
      <c r="N151" s="58"/>
      <c r="O151" s="60" t="s">
        <v>211</v>
      </c>
      <c r="P151" s="58"/>
      <c r="Q151" s="58"/>
      <c r="R151" s="58"/>
      <c r="S151" s="58"/>
      <c r="T151" s="58"/>
      <c r="U151" s="58"/>
      <c r="V151" s="58"/>
      <c r="W151" s="58"/>
      <c r="X151" s="58"/>
      <c r="Y151" s="58"/>
      <c r="Z151" s="58"/>
      <c r="AA151" s="58"/>
      <c r="AB151" s="25">
        <v>0</v>
      </c>
      <c r="AC151" s="59" t="s">
        <v>87</v>
      </c>
      <c r="AD151" s="58"/>
      <c r="AE151" s="58"/>
      <c r="AF151" s="60" t="s">
        <v>186</v>
      </c>
      <c r="AG151" s="58"/>
      <c r="AH151" s="19">
        <f>AB151*AC151</f>
        <v>0</v>
      </c>
    </row>
    <row r="152" spans="2:34" ht="11.25" customHeight="1" x14ac:dyDescent="0.25">
      <c r="B152" s="74" t="s">
        <v>312</v>
      </c>
      <c r="C152" s="75"/>
      <c r="D152" s="75"/>
      <c r="E152" s="75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75"/>
      <c r="Z152" s="75"/>
      <c r="AA152" s="75"/>
      <c r="AB152" s="75"/>
      <c r="AC152" s="75"/>
      <c r="AD152" s="75"/>
      <c r="AE152" s="75"/>
      <c r="AF152" s="75"/>
      <c r="AG152" s="75"/>
      <c r="AH152" s="20">
        <f>SUM(AH151)</f>
        <v>0</v>
      </c>
    </row>
    <row r="153" spans="2:34" ht="2.85" customHeight="1" x14ac:dyDescent="0.25"/>
    <row r="154" spans="2:34" ht="11.25" customHeight="1" x14ac:dyDescent="0.25">
      <c r="B154" s="34" t="s">
        <v>153</v>
      </c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F154" s="30"/>
      <c r="AG154" s="30"/>
      <c r="AH154" s="30"/>
    </row>
    <row r="155" spans="2:34" ht="1.5" customHeight="1" x14ac:dyDescent="0.25"/>
    <row r="156" spans="2:34" ht="11.25" customHeight="1" x14ac:dyDescent="0.25">
      <c r="C156" s="32" t="s">
        <v>154</v>
      </c>
      <c r="D156" s="30"/>
      <c r="E156" s="30"/>
      <c r="G156" s="70">
        <f>AH152</f>
        <v>0</v>
      </c>
      <c r="H156" s="30"/>
      <c r="I156" s="30"/>
      <c r="J156" s="30"/>
      <c r="K156" s="30"/>
      <c r="L156" s="40"/>
      <c r="M156" s="30"/>
      <c r="N156" s="30"/>
      <c r="O156" s="30"/>
      <c r="P156" s="30"/>
      <c r="Q156" s="30"/>
      <c r="R156" s="30"/>
      <c r="S156" s="30"/>
      <c r="T156" s="30"/>
      <c r="U156" s="30"/>
    </row>
    <row r="157" spans="2:34" ht="9.9499999999999993" customHeight="1" x14ac:dyDescent="0.25"/>
    <row r="158" spans="2:34" ht="11.45" customHeight="1" x14ac:dyDescent="0.25">
      <c r="B158" s="53" t="s">
        <v>8</v>
      </c>
      <c r="C158" s="54"/>
      <c r="D158" s="54"/>
      <c r="E158" s="54"/>
      <c r="F158" s="54"/>
      <c r="G158" s="54"/>
      <c r="H158" s="54"/>
      <c r="I158" s="54"/>
      <c r="K158" s="55" t="s">
        <v>13</v>
      </c>
      <c r="L158" s="54"/>
      <c r="M158" s="54"/>
      <c r="N158" s="54"/>
      <c r="O158" s="54"/>
      <c r="P158" s="54"/>
      <c r="Q158" s="54"/>
    </row>
    <row r="159" spans="2:34" ht="11.25" customHeight="1" x14ac:dyDescent="0.25">
      <c r="B159" s="55" t="s">
        <v>15</v>
      </c>
      <c r="C159" s="54"/>
      <c r="D159" s="54"/>
      <c r="E159" s="54"/>
      <c r="F159" s="54"/>
      <c r="G159" s="54"/>
      <c r="H159" s="54"/>
      <c r="I159" s="54"/>
      <c r="J159" s="13"/>
      <c r="K159" s="76">
        <f>AH152</f>
        <v>0</v>
      </c>
      <c r="L159" s="54"/>
      <c r="M159" s="54"/>
      <c r="N159" s="54"/>
      <c r="O159" s="54"/>
      <c r="P159" s="54"/>
      <c r="Q159" s="54"/>
    </row>
    <row r="160" spans="2:34" ht="0" hidden="1" customHeight="1" x14ac:dyDescent="0.25"/>
    <row r="161" spans="2:34" ht="3" customHeight="1" x14ac:dyDescent="0.25"/>
    <row r="162" spans="2:34" ht="11.25" customHeight="1" x14ac:dyDescent="0.25">
      <c r="B162" s="50" t="s">
        <v>66</v>
      </c>
      <c r="C162" s="30"/>
      <c r="D162" s="30"/>
      <c r="E162" s="30"/>
      <c r="F162" s="30"/>
      <c r="G162" s="30"/>
      <c r="H162" s="30"/>
      <c r="I162" s="30"/>
      <c r="K162" s="77">
        <f>SUM(K159)</f>
        <v>0</v>
      </c>
      <c r="L162" s="30"/>
      <c r="M162" s="30"/>
      <c r="N162" s="30"/>
      <c r="O162" s="30"/>
      <c r="P162" s="30"/>
      <c r="Q162" s="30"/>
    </row>
    <row r="163" spans="2:34" ht="11.45" customHeight="1" x14ac:dyDescent="0.25"/>
    <row r="164" spans="2:34" ht="2.85" customHeight="1" x14ac:dyDescent="0.25"/>
    <row r="165" spans="2:34" ht="0" hidden="1" customHeight="1" x14ac:dyDescent="0.25"/>
    <row r="166" spans="2:34" ht="17.100000000000001" customHeight="1" x14ac:dyDescent="0.25">
      <c r="B166" s="36" t="s">
        <v>212</v>
      </c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F166" s="30"/>
      <c r="AG166" s="30"/>
      <c r="AH166" s="30"/>
    </row>
    <row r="167" spans="2:34" ht="2.85" customHeight="1" x14ac:dyDescent="0.25"/>
    <row r="168" spans="2:34" x14ac:dyDescent="0.25">
      <c r="B168" s="81" t="s">
        <v>72</v>
      </c>
      <c r="C168" s="62"/>
      <c r="D168" s="62"/>
      <c r="E168" s="82" t="s">
        <v>73</v>
      </c>
      <c r="F168" s="62"/>
      <c r="G168" s="62"/>
      <c r="H168" s="62"/>
      <c r="I168" s="62"/>
      <c r="J168" s="62"/>
      <c r="K168" s="62"/>
      <c r="L168" s="62"/>
      <c r="M168" s="62"/>
      <c r="N168" s="62"/>
      <c r="O168" s="82" t="s">
        <v>12</v>
      </c>
      <c r="P168" s="62"/>
      <c r="Q168" s="62"/>
      <c r="R168" s="62"/>
      <c r="S168" s="62"/>
      <c r="T168" s="62"/>
      <c r="U168" s="62"/>
      <c r="V168" s="62"/>
      <c r="W168" s="62"/>
      <c r="X168" s="62"/>
      <c r="Y168" s="62"/>
      <c r="Z168" s="62"/>
      <c r="AA168" s="62"/>
      <c r="AB168" s="23" t="s">
        <v>74</v>
      </c>
      <c r="AC168" s="81" t="s">
        <v>75</v>
      </c>
      <c r="AD168" s="62"/>
      <c r="AE168" s="62"/>
      <c r="AF168" s="82" t="s">
        <v>76</v>
      </c>
      <c r="AG168" s="62"/>
      <c r="AH168" s="23" t="s">
        <v>77</v>
      </c>
    </row>
    <row r="169" spans="2:34" x14ac:dyDescent="0.25">
      <c r="B169" s="59">
        <v>1</v>
      </c>
      <c r="C169" s="58"/>
      <c r="D169" s="58"/>
      <c r="E169" s="60" t="s">
        <v>213</v>
      </c>
      <c r="F169" s="58"/>
      <c r="G169" s="58"/>
      <c r="H169" s="58"/>
      <c r="I169" s="58"/>
      <c r="J169" s="58"/>
      <c r="K169" s="58"/>
      <c r="L169" s="58"/>
      <c r="M169" s="58"/>
      <c r="N169" s="58"/>
      <c r="O169" s="60" t="s">
        <v>214</v>
      </c>
      <c r="P169" s="58"/>
      <c r="Q169" s="58"/>
      <c r="R169" s="58"/>
      <c r="S169" s="58"/>
      <c r="T169" s="58"/>
      <c r="U169" s="58"/>
      <c r="V169" s="58"/>
      <c r="W169" s="58"/>
      <c r="X169" s="58"/>
      <c r="Y169" s="58"/>
      <c r="Z169" s="58"/>
      <c r="AA169" s="58"/>
      <c r="AB169" s="25">
        <v>0</v>
      </c>
      <c r="AC169" s="80">
        <v>20</v>
      </c>
      <c r="AD169" s="58"/>
      <c r="AE169" s="58"/>
      <c r="AF169" s="60" t="s">
        <v>118</v>
      </c>
      <c r="AG169" s="58"/>
      <c r="AH169" s="19">
        <f>AB169*AC169</f>
        <v>0</v>
      </c>
    </row>
    <row r="170" spans="2:34" x14ac:dyDescent="0.25">
      <c r="B170" s="59">
        <v>2</v>
      </c>
      <c r="C170" s="58"/>
      <c r="D170" s="58"/>
      <c r="E170" s="60" t="s">
        <v>215</v>
      </c>
      <c r="F170" s="58"/>
      <c r="G170" s="58"/>
      <c r="H170" s="58"/>
      <c r="I170" s="58"/>
      <c r="J170" s="58"/>
      <c r="K170" s="58"/>
      <c r="L170" s="58"/>
      <c r="M170" s="58"/>
      <c r="N170" s="58"/>
      <c r="O170" s="60" t="s">
        <v>216</v>
      </c>
      <c r="P170" s="58"/>
      <c r="Q170" s="58"/>
      <c r="R170" s="58"/>
      <c r="S170" s="58"/>
      <c r="T170" s="58"/>
      <c r="U170" s="58"/>
      <c r="V170" s="58"/>
      <c r="W170" s="58"/>
      <c r="X170" s="58"/>
      <c r="Y170" s="58"/>
      <c r="Z170" s="58"/>
      <c r="AA170" s="58"/>
      <c r="AB170" s="25">
        <v>0</v>
      </c>
      <c r="AC170" s="80">
        <v>20</v>
      </c>
      <c r="AD170" s="58"/>
      <c r="AE170" s="58"/>
      <c r="AF170" s="60" t="s">
        <v>118</v>
      </c>
      <c r="AG170" s="58"/>
      <c r="AH170" s="19">
        <f t="shared" ref="AH170:AH191" si="3">AB170*AC170</f>
        <v>0</v>
      </c>
    </row>
    <row r="171" spans="2:34" x14ac:dyDescent="0.25">
      <c r="B171" s="59">
        <v>3</v>
      </c>
      <c r="C171" s="58"/>
      <c r="D171" s="58"/>
      <c r="E171" s="60" t="s">
        <v>217</v>
      </c>
      <c r="F171" s="58"/>
      <c r="G171" s="58"/>
      <c r="H171" s="58"/>
      <c r="I171" s="58"/>
      <c r="J171" s="58"/>
      <c r="K171" s="58"/>
      <c r="L171" s="58"/>
      <c r="M171" s="58"/>
      <c r="N171" s="58"/>
      <c r="O171" s="60" t="s">
        <v>218</v>
      </c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/>
      <c r="AB171" s="25">
        <v>0</v>
      </c>
      <c r="AC171" s="80">
        <v>2</v>
      </c>
      <c r="AD171" s="58"/>
      <c r="AE171" s="58"/>
      <c r="AF171" s="60" t="s">
        <v>219</v>
      </c>
      <c r="AG171" s="58"/>
      <c r="AH171" s="19">
        <f t="shared" si="3"/>
        <v>0</v>
      </c>
    </row>
    <row r="172" spans="2:34" x14ac:dyDescent="0.25">
      <c r="B172" s="59">
        <v>4</v>
      </c>
      <c r="C172" s="58"/>
      <c r="D172" s="58"/>
      <c r="E172" s="60" t="s">
        <v>220</v>
      </c>
      <c r="F172" s="58"/>
      <c r="G172" s="58"/>
      <c r="H172" s="58"/>
      <c r="I172" s="58"/>
      <c r="J172" s="58"/>
      <c r="K172" s="58"/>
      <c r="L172" s="58"/>
      <c r="M172" s="58"/>
      <c r="N172" s="58"/>
      <c r="O172" s="60" t="s">
        <v>221</v>
      </c>
      <c r="P172" s="58"/>
      <c r="Q172" s="58"/>
      <c r="R172" s="58"/>
      <c r="S172" s="58"/>
      <c r="T172" s="58"/>
      <c r="U172" s="58"/>
      <c r="V172" s="58"/>
      <c r="W172" s="58"/>
      <c r="X172" s="58"/>
      <c r="Y172" s="58"/>
      <c r="Z172" s="58"/>
      <c r="AA172" s="58"/>
      <c r="AB172" s="25">
        <v>0</v>
      </c>
      <c r="AC172" s="80">
        <v>10</v>
      </c>
      <c r="AD172" s="58"/>
      <c r="AE172" s="58"/>
      <c r="AF172" s="60" t="s">
        <v>118</v>
      </c>
      <c r="AG172" s="58"/>
      <c r="AH172" s="19">
        <f t="shared" si="3"/>
        <v>0</v>
      </c>
    </row>
    <row r="173" spans="2:34" x14ac:dyDescent="0.25">
      <c r="B173" s="59">
        <v>5</v>
      </c>
      <c r="C173" s="58"/>
      <c r="D173" s="58"/>
      <c r="E173" s="60" t="s">
        <v>222</v>
      </c>
      <c r="F173" s="58"/>
      <c r="G173" s="58"/>
      <c r="H173" s="58"/>
      <c r="I173" s="58"/>
      <c r="J173" s="58"/>
      <c r="K173" s="58"/>
      <c r="L173" s="58"/>
      <c r="M173" s="58"/>
      <c r="N173" s="58"/>
      <c r="O173" s="60" t="s">
        <v>223</v>
      </c>
      <c r="P173" s="58"/>
      <c r="Q173" s="58"/>
      <c r="R173" s="58"/>
      <c r="S173" s="58"/>
      <c r="T173" s="58"/>
      <c r="U173" s="58"/>
      <c r="V173" s="58"/>
      <c r="W173" s="58"/>
      <c r="X173" s="58"/>
      <c r="Y173" s="58"/>
      <c r="Z173" s="58"/>
      <c r="AA173" s="58"/>
      <c r="AB173" s="25">
        <v>0</v>
      </c>
      <c r="AC173" s="80">
        <v>0.38</v>
      </c>
      <c r="AD173" s="58"/>
      <c r="AE173" s="58"/>
      <c r="AF173" s="60" t="s">
        <v>219</v>
      </c>
      <c r="AG173" s="58"/>
      <c r="AH173" s="19">
        <f t="shared" si="3"/>
        <v>0</v>
      </c>
    </row>
    <row r="174" spans="2:34" x14ac:dyDescent="0.25">
      <c r="B174" s="59">
        <v>6</v>
      </c>
      <c r="C174" s="58"/>
      <c r="D174" s="58"/>
      <c r="E174" s="60" t="s">
        <v>224</v>
      </c>
      <c r="F174" s="58"/>
      <c r="G174" s="58"/>
      <c r="H174" s="58"/>
      <c r="I174" s="58"/>
      <c r="J174" s="58"/>
      <c r="K174" s="58"/>
      <c r="L174" s="58"/>
      <c r="M174" s="58"/>
      <c r="N174" s="58"/>
      <c r="O174" s="60" t="s">
        <v>225</v>
      </c>
      <c r="P174" s="58"/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  <c r="AB174" s="25">
        <v>0</v>
      </c>
      <c r="AC174" s="80">
        <v>0.38</v>
      </c>
      <c r="AD174" s="58"/>
      <c r="AE174" s="58"/>
      <c r="AF174" s="60" t="s">
        <v>219</v>
      </c>
      <c r="AG174" s="58"/>
      <c r="AH174" s="19">
        <f t="shared" si="3"/>
        <v>0</v>
      </c>
    </row>
    <row r="175" spans="2:34" x14ac:dyDescent="0.25">
      <c r="B175" s="59">
        <v>7</v>
      </c>
      <c r="C175" s="58"/>
      <c r="D175" s="58"/>
      <c r="E175" s="60" t="s">
        <v>226</v>
      </c>
      <c r="F175" s="58"/>
      <c r="G175" s="58"/>
      <c r="H175" s="58"/>
      <c r="I175" s="58"/>
      <c r="J175" s="58"/>
      <c r="K175" s="58"/>
      <c r="L175" s="58"/>
      <c r="M175" s="58"/>
      <c r="N175" s="58"/>
      <c r="O175" s="60" t="s">
        <v>227</v>
      </c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25">
        <v>0</v>
      </c>
      <c r="AC175" s="80">
        <v>0.11</v>
      </c>
      <c r="AD175" s="58"/>
      <c r="AE175" s="58"/>
      <c r="AF175" s="60" t="s">
        <v>219</v>
      </c>
      <c r="AG175" s="58"/>
      <c r="AH175" s="19">
        <f t="shared" si="3"/>
        <v>0</v>
      </c>
    </row>
    <row r="176" spans="2:34" x14ac:dyDescent="0.25">
      <c r="B176" s="59">
        <v>8</v>
      </c>
      <c r="C176" s="58"/>
      <c r="D176" s="58"/>
      <c r="E176" s="60" t="s">
        <v>226</v>
      </c>
      <c r="F176" s="58"/>
      <c r="G176" s="58"/>
      <c r="H176" s="58"/>
      <c r="I176" s="58"/>
      <c r="J176" s="58"/>
      <c r="K176" s="58"/>
      <c r="L176" s="58"/>
      <c r="M176" s="58"/>
      <c r="N176" s="58"/>
      <c r="O176" s="60" t="s">
        <v>227</v>
      </c>
      <c r="P176" s="58"/>
      <c r="Q176" s="58"/>
      <c r="R176" s="58"/>
      <c r="S176" s="58"/>
      <c r="T176" s="58"/>
      <c r="U176" s="58"/>
      <c r="V176" s="58"/>
      <c r="W176" s="58"/>
      <c r="X176" s="58"/>
      <c r="Y176" s="58"/>
      <c r="Z176" s="58"/>
      <c r="AA176" s="58"/>
      <c r="AB176" s="25">
        <v>0</v>
      </c>
      <c r="AC176" s="80">
        <v>0.11</v>
      </c>
      <c r="AD176" s="58"/>
      <c r="AE176" s="58"/>
      <c r="AF176" s="60" t="s">
        <v>219</v>
      </c>
      <c r="AG176" s="58"/>
      <c r="AH176" s="19">
        <f t="shared" si="3"/>
        <v>0</v>
      </c>
    </row>
    <row r="177" spans="2:34" x14ac:dyDescent="0.25">
      <c r="B177" s="59">
        <v>9</v>
      </c>
      <c r="C177" s="58"/>
      <c r="D177" s="58"/>
      <c r="E177" s="60" t="s">
        <v>228</v>
      </c>
      <c r="F177" s="58"/>
      <c r="G177" s="58"/>
      <c r="H177" s="58"/>
      <c r="I177" s="58"/>
      <c r="J177" s="58"/>
      <c r="K177" s="58"/>
      <c r="L177" s="58"/>
      <c r="M177" s="58"/>
      <c r="N177" s="58"/>
      <c r="O177" s="60" t="s">
        <v>229</v>
      </c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  <c r="AB177" s="25">
        <v>0</v>
      </c>
      <c r="AC177" s="80">
        <v>4</v>
      </c>
      <c r="AD177" s="58"/>
      <c r="AE177" s="58"/>
      <c r="AF177" s="60" t="s">
        <v>92</v>
      </c>
      <c r="AG177" s="58"/>
      <c r="AH177" s="19">
        <f t="shared" si="3"/>
        <v>0</v>
      </c>
    </row>
    <row r="178" spans="2:34" x14ac:dyDescent="0.25">
      <c r="B178" s="59">
        <v>10</v>
      </c>
      <c r="C178" s="58"/>
      <c r="D178" s="58"/>
      <c r="E178" s="60" t="s">
        <v>230</v>
      </c>
      <c r="F178" s="58"/>
      <c r="G178" s="58"/>
      <c r="H178" s="58"/>
      <c r="I178" s="58"/>
      <c r="J178" s="58"/>
      <c r="K178" s="58"/>
      <c r="L178" s="58"/>
      <c r="M178" s="58"/>
      <c r="N178" s="58"/>
      <c r="O178" s="60" t="s">
        <v>231</v>
      </c>
      <c r="P178" s="58"/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25">
        <v>0</v>
      </c>
      <c r="AC178" s="80">
        <v>6</v>
      </c>
      <c r="AD178" s="58"/>
      <c r="AE178" s="58"/>
      <c r="AF178" s="60" t="s">
        <v>92</v>
      </c>
      <c r="AG178" s="58"/>
      <c r="AH178" s="19">
        <f t="shared" si="3"/>
        <v>0</v>
      </c>
    </row>
    <row r="179" spans="2:34" x14ac:dyDescent="0.25">
      <c r="B179" s="59">
        <v>11</v>
      </c>
      <c r="C179" s="58"/>
      <c r="D179" s="58"/>
      <c r="E179" s="60" t="s">
        <v>230</v>
      </c>
      <c r="F179" s="58"/>
      <c r="G179" s="58"/>
      <c r="H179" s="58"/>
      <c r="I179" s="58"/>
      <c r="J179" s="58"/>
      <c r="K179" s="58"/>
      <c r="L179" s="58"/>
      <c r="M179" s="58"/>
      <c r="N179" s="58"/>
      <c r="O179" s="60" t="s">
        <v>231</v>
      </c>
      <c r="P179" s="58"/>
      <c r="Q179" s="58"/>
      <c r="R179" s="58"/>
      <c r="S179" s="58"/>
      <c r="T179" s="58"/>
      <c r="U179" s="58"/>
      <c r="V179" s="58"/>
      <c r="W179" s="58"/>
      <c r="X179" s="58"/>
      <c r="Y179" s="58"/>
      <c r="Z179" s="58"/>
      <c r="AA179" s="58"/>
      <c r="AB179" s="25">
        <v>0</v>
      </c>
      <c r="AC179" s="80">
        <v>4</v>
      </c>
      <c r="AD179" s="58"/>
      <c r="AE179" s="58"/>
      <c r="AF179" s="60" t="s">
        <v>92</v>
      </c>
      <c r="AG179" s="58"/>
      <c r="AH179" s="19">
        <f t="shared" si="3"/>
        <v>0</v>
      </c>
    </row>
    <row r="180" spans="2:34" x14ac:dyDescent="0.25">
      <c r="B180" s="59">
        <v>12</v>
      </c>
      <c r="C180" s="58"/>
      <c r="D180" s="58"/>
      <c r="E180" s="60" t="s">
        <v>232</v>
      </c>
      <c r="F180" s="58"/>
      <c r="G180" s="58"/>
      <c r="H180" s="58"/>
      <c r="I180" s="58"/>
      <c r="J180" s="58"/>
      <c r="K180" s="58"/>
      <c r="L180" s="58"/>
      <c r="M180" s="58"/>
      <c r="N180" s="58"/>
      <c r="O180" s="60" t="s">
        <v>233</v>
      </c>
      <c r="P180" s="58"/>
      <c r="Q180" s="58"/>
      <c r="R180" s="58"/>
      <c r="S180" s="58"/>
      <c r="T180" s="58"/>
      <c r="U180" s="58"/>
      <c r="V180" s="58"/>
      <c r="W180" s="58"/>
      <c r="X180" s="58"/>
      <c r="Y180" s="58"/>
      <c r="Z180" s="58"/>
      <c r="AA180" s="58"/>
      <c r="AB180" s="25">
        <v>0</v>
      </c>
      <c r="AC180" s="80">
        <v>3</v>
      </c>
      <c r="AD180" s="58"/>
      <c r="AE180" s="58"/>
      <c r="AF180" s="60" t="s">
        <v>92</v>
      </c>
      <c r="AG180" s="58"/>
      <c r="AH180" s="19">
        <f t="shared" si="3"/>
        <v>0</v>
      </c>
    </row>
    <row r="181" spans="2:34" x14ac:dyDescent="0.25">
      <c r="B181" s="59">
        <v>13</v>
      </c>
      <c r="C181" s="58"/>
      <c r="D181" s="58"/>
      <c r="E181" s="60" t="s">
        <v>234</v>
      </c>
      <c r="F181" s="58"/>
      <c r="G181" s="58"/>
      <c r="H181" s="58"/>
      <c r="I181" s="58"/>
      <c r="J181" s="58"/>
      <c r="K181" s="58"/>
      <c r="L181" s="58"/>
      <c r="M181" s="58"/>
      <c r="N181" s="58"/>
      <c r="O181" s="60" t="s">
        <v>235</v>
      </c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25">
        <v>0</v>
      </c>
      <c r="AC181" s="80">
        <v>2</v>
      </c>
      <c r="AD181" s="58"/>
      <c r="AE181" s="58"/>
      <c r="AF181" s="60" t="s">
        <v>92</v>
      </c>
      <c r="AG181" s="58"/>
      <c r="AH181" s="19">
        <f t="shared" si="3"/>
        <v>0</v>
      </c>
    </row>
    <row r="182" spans="2:34" x14ac:dyDescent="0.25">
      <c r="B182" s="59">
        <v>14</v>
      </c>
      <c r="C182" s="58"/>
      <c r="D182" s="58"/>
      <c r="E182" s="60" t="s">
        <v>236</v>
      </c>
      <c r="F182" s="58"/>
      <c r="G182" s="58"/>
      <c r="H182" s="58"/>
      <c r="I182" s="58"/>
      <c r="J182" s="58"/>
      <c r="K182" s="58"/>
      <c r="L182" s="58"/>
      <c r="M182" s="58"/>
      <c r="N182" s="58"/>
      <c r="O182" s="60" t="s">
        <v>237</v>
      </c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58"/>
      <c r="AB182" s="25">
        <v>0</v>
      </c>
      <c r="AC182" s="80">
        <v>9</v>
      </c>
      <c r="AD182" s="58"/>
      <c r="AE182" s="58"/>
      <c r="AF182" s="60" t="s">
        <v>92</v>
      </c>
      <c r="AG182" s="58"/>
      <c r="AH182" s="19">
        <f t="shared" si="3"/>
        <v>0</v>
      </c>
    </row>
    <row r="183" spans="2:34" x14ac:dyDescent="0.25">
      <c r="B183" s="59">
        <v>15</v>
      </c>
      <c r="C183" s="58"/>
      <c r="D183" s="58"/>
      <c r="E183" s="60" t="s">
        <v>238</v>
      </c>
      <c r="F183" s="58"/>
      <c r="G183" s="58"/>
      <c r="H183" s="58"/>
      <c r="I183" s="58"/>
      <c r="J183" s="58"/>
      <c r="K183" s="58"/>
      <c r="L183" s="58"/>
      <c r="M183" s="58"/>
      <c r="N183" s="58"/>
      <c r="O183" s="60" t="s">
        <v>239</v>
      </c>
      <c r="P183" s="58"/>
      <c r="Q183" s="58"/>
      <c r="R183" s="58"/>
      <c r="S183" s="58"/>
      <c r="T183" s="58"/>
      <c r="U183" s="58"/>
      <c r="V183" s="58"/>
      <c r="W183" s="58"/>
      <c r="X183" s="58"/>
      <c r="Y183" s="58"/>
      <c r="Z183" s="58"/>
      <c r="AA183" s="58"/>
      <c r="AB183" s="25">
        <v>0</v>
      </c>
      <c r="AC183" s="80">
        <v>4</v>
      </c>
      <c r="AD183" s="58"/>
      <c r="AE183" s="58"/>
      <c r="AF183" s="60" t="s">
        <v>92</v>
      </c>
      <c r="AG183" s="58"/>
      <c r="AH183" s="19">
        <f t="shared" si="3"/>
        <v>0</v>
      </c>
    </row>
    <row r="184" spans="2:34" x14ac:dyDescent="0.25">
      <c r="B184" s="59">
        <v>16</v>
      </c>
      <c r="C184" s="58"/>
      <c r="D184" s="58"/>
      <c r="E184" s="60" t="s">
        <v>238</v>
      </c>
      <c r="F184" s="58"/>
      <c r="G184" s="58"/>
      <c r="H184" s="58"/>
      <c r="I184" s="58"/>
      <c r="J184" s="58"/>
      <c r="K184" s="58"/>
      <c r="L184" s="58"/>
      <c r="M184" s="58"/>
      <c r="N184" s="58"/>
      <c r="O184" s="60" t="s">
        <v>239</v>
      </c>
      <c r="P184" s="58"/>
      <c r="Q184" s="58"/>
      <c r="R184" s="58"/>
      <c r="S184" s="58"/>
      <c r="T184" s="58"/>
      <c r="U184" s="58"/>
      <c r="V184" s="58"/>
      <c r="W184" s="58"/>
      <c r="X184" s="58"/>
      <c r="Y184" s="58"/>
      <c r="Z184" s="58"/>
      <c r="AA184" s="58"/>
      <c r="AB184" s="25">
        <v>0</v>
      </c>
      <c r="AC184" s="80">
        <v>6</v>
      </c>
      <c r="AD184" s="58"/>
      <c r="AE184" s="58"/>
      <c r="AF184" s="60" t="s">
        <v>92</v>
      </c>
      <c r="AG184" s="58"/>
      <c r="AH184" s="19">
        <f t="shared" si="3"/>
        <v>0</v>
      </c>
    </row>
    <row r="185" spans="2:34" x14ac:dyDescent="0.25">
      <c r="B185" s="59">
        <v>17</v>
      </c>
      <c r="C185" s="58"/>
      <c r="D185" s="58"/>
      <c r="E185" s="60" t="s">
        <v>238</v>
      </c>
      <c r="F185" s="58"/>
      <c r="G185" s="58"/>
      <c r="H185" s="58"/>
      <c r="I185" s="58"/>
      <c r="J185" s="58"/>
      <c r="K185" s="58"/>
      <c r="L185" s="58"/>
      <c r="M185" s="58"/>
      <c r="N185" s="58"/>
      <c r="O185" s="60" t="s">
        <v>239</v>
      </c>
      <c r="P185" s="58"/>
      <c r="Q185" s="58"/>
      <c r="R185" s="58"/>
      <c r="S185" s="58"/>
      <c r="T185" s="58"/>
      <c r="U185" s="58"/>
      <c r="V185" s="58"/>
      <c r="W185" s="58"/>
      <c r="X185" s="58"/>
      <c r="Y185" s="58"/>
      <c r="Z185" s="58"/>
      <c r="AA185" s="58"/>
      <c r="AB185" s="25">
        <v>0</v>
      </c>
      <c r="AC185" s="80">
        <v>3</v>
      </c>
      <c r="AD185" s="58"/>
      <c r="AE185" s="58"/>
      <c r="AF185" s="60" t="s">
        <v>92</v>
      </c>
      <c r="AG185" s="58"/>
      <c r="AH185" s="19">
        <f t="shared" si="3"/>
        <v>0</v>
      </c>
    </row>
    <row r="186" spans="2:34" x14ac:dyDescent="0.25">
      <c r="B186" s="59">
        <v>18</v>
      </c>
      <c r="C186" s="58"/>
      <c r="D186" s="58"/>
      <c r="E186" s="60" t="s">
        <v>240</v>
      </c>
      <c r="F186" s="58"/>
      <c r="G186" s="58"/>
      <c r="H186" s="58"/>
      <c r="I186" s="58"/>
      <c r="J186" s="58"/>
      <c r="K186" s="58"/>
      <c r="L186" s="58"/>
      <c r="M186" s="58"/>
      <c r="N186" s="58"/>
      <c r="O186" s="60" t="s">
        <v>241</v>
      </c>
      <c r="P186" s="58"/>
      <c r="Q186" s="58"/>
      <c r="R186" s="58"/>
      <c r="S186" s="58"/>
      <c r="T186" s="58"/>
      <c r="U186" s="58"/>
      <c r="V186" s="58"/>
      <c r="W186" s="58"/>
      <c r="X186" s="58"/>
      <c r="Y186" s="58"/>
      <c r="Z186" s="58"/>
      <c r="AA186" s="58"/>
      <c r="AB186" s="25">
        <v>0</v>
      </c>
      <c r="AC186" s="80">
        <v>40</v>
      </c>
      <c r="AD186" s="58"/>
      <c r="AE186" s="58"/>
      <c r="AF186" s="60" t="s">
        <v>118</v>
      </c>
      <c r="AG186" s="58"/>
      <c r="AH186" s="19">
        <f t="shared" si="3"/>
        <v>0</v>
      </c>
    </row>
    <row r="187" spans="2:34" x14ac:dyDescent="0.25">
      <c r="B187" s="59">
        <v>19</v>
      </c>
      <c r="C187" s="58"/>
      <c r="D187" s="58"/>
      <c r="E187" s="60" t="s">
        <v>242</v>
      </c>
      <c r="F187" s="58"/>
      <c r="G187" s="58"/>
      <c r="H187" s="58"/>
      <c r="I187" s="58"/>
      <c r="J187" s="58"/>
      <c r="K187" s="58"/>
      <c r="L187" s="58"/>
      <c r="M187" s="58"/>
      <c r="N187" s="58"/>
      <c r="O187" s="60" t="s">
        <v>243</v>
      </c>
      <c r="P187" s="58"/>
      <c r="Q187" s="58"/>
      <c r="R187" s="58"/>
      <c r="S187" s="58"/>
      <c r="T187" s="58"/>
      <c r="U187" s="58"/>
      <c r="V187" s="58"/>
      <c r="W187" s="58"/>
      <c r="X187" s="58"/>
      <c r="Y187" s="58"/>
      <c r="Z187" s="58"/>
      <c r="AA187" s="58"/>
      <c r="AB187" s="25">
        <v>0</v>
      </c>
      <c r="AC187" s="80">
        <v>15</v>
      </c>
      <c r="AD187" s="58"/>
      <c r="AE187" s="58"/>
      <c r="AF187" s="60" t="s">
        <v>118</v>
      </c>
      <c r="AG187" s="58"/>
      <c r="AH187" s="19">
        <f t="shared" si="3"/>
        <v>0</v>
      </c>
    </row>
    <row r="188" spans="2:34" x14ac:dyDescent="0.25">
      <c r="B188" s="59">
        <v>20</v>
      </c>
      <c r="C188" s="58"/>
      <c r="D188" s="58"/>
      <c r="E188" s="60" t="s">
        <v>244</v>
      </c>
      <c r="F188" s="58"/>
      <c r="G188" s="58"/>
      <c r="H188" s="58"/>
      <c r="I188" s="58"/>
      <c r="J188" s="58"/>
      <c r="K188" s="58"/>
      <c r="L188" s="58"/>
      <c r="M188" s="58"/>
      <c r="N188" s="58"/>
      <c r="O188" s="60" t="s">
        <v>245</v>
      </c>
      <c r="P188" s="58"/>
      <c r="Q188" s="58"/>
      <c r="R188" s="58"/>
      <c r="S188" s="58"/>
      <c r="T188" s="58"/>
      <c r="U188" s="58"/>
      <c r="V188" s="58"/>
      <c r="W188" s="58"/>
      <c r="X188" s="58"/>
      <c r="Y188" s="58"/>
      <c r="Z188" s="58"/>
      <c r="AA188" s="58"/>
      <c r="AB188" s="25">
        <v>0</v>
      </c>
      <c r="AC188" s="80">
        <v>1</v>
      </c>
      <c r="AD188" s="58"/>
      <c r="AE188" s="58"/>
      <c r="AF188" s="60" t="s">
        <v>92</v>
      </c>
      <c r="AG188" s="58"/>
      <c r="AH188" s="19">
        <f t="shared" si="3"/>
        <v>0</v>
      </c>
    </row>
    <row r="189" spans="2:34" x14ac:dyDescent="0.25">
      <c r="B189" s="59">
        <v>21</v>
      </c>
      <c r="C189" s="58"/>
      <c r="D189" s="58"/>
      <c r="E189" s="60" t="s">
        <v>246</v>
      </c>
      <c r="F189" s="58"/>
      <c r="G189" s="58"/>
      <c r="H189" s="58"/>
      <c r="I189" s="58"/>
      <c r="J189" s="58"/>
      <c r="K189" s="58"/>
      <c r="L189" s="58"/>
      <c r="M189" s="58"/>
      <c r="N189" s="58"/>
      <c r="O189" s="60" t="s">
        <v>247</v>
      </c>
      <c r="P189" s="58"/>
      <c r="Q189" s="58"/>
      <c r="R189" s="58"/>
      <c r="S189" s="58"/>
      <c r="T189" s="58"/>
      <c r="U189" s="58"/>
      <c r="V189" s="58"/>
      <c r="W189" s="58"/>
      <c r="X189" s="58"/>
      <c r="Y189" s="58"/>
      <c r="Z189" s="58"/>
      <c r="AA189" s="58"/>
      <c r="AB189" s="25">
        <v>0</v>
      </c>
      <c r="AC189" s="80">
        <v>1</v>
      </c>
      <c r="AD189" s="58"/>
      <c r="AE189" s="58"/>
      <c r="AF189" s="60" t="s">
        <v>92</v>
      </c>
      <c r="AG189" s="58"/>
      <c r="AH189" s="19">
        <f t="shared" si="3"/>
        <v>0</v>
      </c>
    </row>
    <row r="190" spans="2:34" x14ac:dyDescent="0.25">
      <c r="B190" s="59">
        <v>22</v>
      </c>
      <c r="C190" s="58"/>
      <c r="D190" s="58"/>
      <c r="E190" s="60" t="s">
        <v>248</v>
      </c>
      <c r="F190" s="58"/>
      <c r="G190" s="58"/>
      <c r="H190" s="58"/>
      <c r="I190" s="58"/>
      <c r="J190" s="58"/>
      <c r="K190" s="58"/>
      <c r="L190" s="58"/>
      <c r="M190" s="58"/>
      <c r="N190" s="58"/>
      <c r="O190" s="60" t="s">
        <v>249</v>
      </c>
      <c r="P190" s="58"/>
      <c r="Q190" s="58"/>
      <c r="R190" s="58"/>
      <c r="S190" s="58"/>
      <c r="T190" s="58"/>
      <c r="U190" s="58"/>
      <c r="V190" s="58"/>
      <c r="W190" s="58"/>
      <c r="X190" s="58"/>
      <c r="Y190" s="58"/>
      <c r="Z190" s="58"/>
      <c r="AA190" s="58"/>
      <c r="AB190" s="25">
        <v>0</v>
      </c>
      <c r="AC190" s="80">
        <v>1</v>
      </c>
      <c r="AD190" s="58"/>
      <c r="AE190" s="58"/>
      <c r="AF190" s="60" t="s">
        <v>92</v>
      </c>
      <c r="AG190" s="58"/>
      <c r="AH190" s="19">
        <f t="shared" si="3"/>
        <v>0</v>
      </c>
    </row>
    <row r="191" spans="2:34" x14ac:dyDescent="0.25">
      <c r="B191" s="59">
        <v>23</v>
      </c>
      <c r="C191" s="58"/>
      <c r="D191" s="58"/>
      <c r="E191" s="60" t="s">
        <v>250</v>
      </c>
      <c r="F191" s="58"/>
      <c r="G191" s="58"/>
      <c r="H191" s="58"/>
      <c r="I191" s="58"/>
      <c r="J191" s="58"/>
      <c r="K191" s="58"/>
      <c r="L191" s="58"/>
      <c r="M191" s="58"/>
      <c r="N191" s="58"/>
      <c r="O191" s="60" t="s">
        <v>251</v>
      </c>
      <c r="P191" s="58"/>
      <c r="Q191" s="58"/>
      <c r="R191" s="58"/>
      <c r="S191" s="58"/>
      <c r="T191" s="58"/>
      <c r="U191" s="58"/>
      <c r="V191" s="58"/>
      <c r="W191" s="58"/>
      <c r="X191" s="58"/>
      <c r="Y191" s="58"/>
      <c r="Z191" s="58"/>
      <c r="AA191" s="58"/>
      <c r="AB191" s="25">
        <v>0</v>
      </c>
      <c r="AC191" s="80">
        <v>1</v>
      </c>
      <c r="AD191" s="58"/>
      <c r="AE191" s="58"/>
      <c r="AF191" s="60" t="s">
        <v>92</v>
      </c>
      <c r="AG191" s="58"/>
      <c r="AH191" s="19">
        <f t="shared" si="3"/>
        <v>0</v>
      </c>
    </row>
    <row r="192" spans="2:34" ht="11.25" customHeight="1" x14ac:dyDescent="0.25">
      <c r="B192" s="83" t="s">
        <v>313</v>
      </c>
      <c r="C192" s="81"/>
      <c r="D192" s="81"/>
      <c r="E192" s="81"/>
      <c r="F192" s="81"/>
      <c r="G192" s="81"/>
      <c r="H192" s="81"/>
      <c r="I192" s="81"/>
      <c r="J192" s="81"/>
      <c r="K192" s="81"/>
      <c r="L192" s="81"/>
      <c r="M192" s="81"/>
      <c r="N192" s="81"/>
      <c r="O192" s="81"/>
      <c r="P192" s="81"/>
      <c r="Q192" s="81"/>
      <c r="R192" s="81"/>
      <c r="S192" s="81"/>
      <c r="T192" s="81"/>
      <c r="U192" s="81"/>
      <c r="V192" s="81"/>
      <c r="W192" s="81"/>
      <c r="X192" s="81"/>
      <c r="Y192" s="81"/>
      <c r="Z192" s="81"/>
      <c r="AA192" s="81"/>
      <c r="AB192" s="81"/>
      <c r="AC192" s="81"/>
      <c r="AD192" s="81"/>
      <c r="AE192" s="81"/>
      <c r="AF192" s="81"/>
      <c r="AG192" s="81"/>
      <c r="AH192" s="22">
        <f>SUM(AH169:AH191)</f>
        <v>0</v>
      </c>
    </row>
    <row r="193" spans="2:34" x14ac:dyDescent="0.25">
      <c r="B193" s="59">
        <v>24</v>
      </c>
      <c r="C193" s="58"/>
      <c r="D193" s="58"/>
      <c r="E193" s="60" t="s">
        <v>252</v>
      </c>
      <c r="F193" s="58"/>
      <c r="G193" s="58"/>
      <c r="H193" s="58"/>
      <c r="I193" s="58"/>
      <c r="J193" s="58"/>
      <c r="K193" s="58"/>
      <c r="L193" s="58"/>
      <c r="M193" s="58"/>
      <c r="N193" s="58"/>
      <c r="O193" s="60" t="s">
        <v>253</v>
      </c>
      <c r="P193" s="58"/>
      <c r="Q193" s="58"/>
      <c r="R193" s="58"/>
      <c r="S193" s="58"/>
      <c r="T193" s="58"/>
      <c r="U193" s="58"/>
      <c r="V193" s="58"/>
      <c r="W193" s="58"/>
      <c r="X193" s="58"/>
      <c r="Y193" s="58"/>
      <c r="Z193" s="58"/>
      <c r="AA193" s="58"/>
      <c r="AB193" s="25">
        <v>0</v>
      </c>
      <c r="AC193" s="80">
        <v>15</v>
      </c>
      <c r="AD193" s="58"/>
      <c r="AE193" s="58"/>
      <c r="AF193" s="60" t="s">
        <v>219</v>
      </c>
      <c r="AG193" s="58"/>
      <c r="AH193" s="19">
        <f>AB193*AC193</f>
        <v>0</v>
      </c>
    </row>
    <row r="194" spans="2:34" x14ac:dyDescent="0.25">
      <c r="B194" s="59">
        <v>25</v>
      </c>
      <c r="C194" s="58"/>
      <c r="D194" s="58"/>
      <c r="E194" s="60" t="s">
        <v>254</v>
      </c>
      <c r="F194" s="58"/>
      <c r="G194" s="58"/>
      <c r="H194" s="58"/>
      <c r="I194" s="58"/>
      <c r="J194" s="58"/>
      <c r="K194" s="58"/>
      <c r="L194" s="58"/>
      <c r="M194" s="58"/>
      <c r="N194" s="58"/>
      <c r="O194" s="60" t="s">
        <v>255</v>
      </c>
      <c r="P194" s="58"/>
      <c r="Q194" s="58"/>
      <c r="R194" s="58"/>
      <c r="S194" s="58"/>
      <c r="T194" s="58"/>
      <c r="U194" s="58"/>
      <c r="V194" s="58"/>
      <c r="W194" s="58"/>
      <c r="X194" s="58"/>
      <c r="Y194" s="58"/>
      <c r="Z194" s="58"/>
      <c r="AA194" s="58"/>
      <c r="AB194" s="25">
        <v>0</v>
      </c>
      <c r="AC194" s="80">
        <v>60</v>
      </c>
      <c r="AD194" s="58"/>
      <c r="AE194" s="58"/>
      <c r="AF194" s="60" t="s">
        <v>118</v>
      </c>
      <c r="AG194" s="58"/>
      <c r="AH194" s="19">
        <f t="shared" ref="AH194:AH220" si="4">AB194*AC194</f>
        <v>0</v>
      </c>
    </row>
    <row r="195" spans="2:34" x14ac:dyDescent="0.25">
      <c r="B195" s="59">
        <v>26</v>
      </c>
      <c r="C195" s="58"/>
      <c r="D195" s="58"/>
      <c r="E195" s="60" t="s">
        <v>256</v>
      </c>
      <c r="F195" s="58"/>
      <c r="G195" s="58"/>
      <c r="H195" s="58"/>
      <c r="I195" s="58"/>
      <c r="J195" s="58"/>
      <c r="K195" s="58"/>
      <c r="L195" s="58"/>
      <c r="M195" s="58"/>
      <c r="N195" s="58"/>
      <c r="O195" s="60" t="s">
        <v>257</v>
      </c>
      <c r="P195" s="58"/>
      <c r="Q195" s="58"/>
      <c r="R195" s="58"/>
      <c r="S195" s="58"/>
      <c r="T195" s="58"/>
      <c r="U195" s="58"/>
      <c r="V195" s="58"/>
      <c r="W195" s="58"/>
      <c r="X195" s="58"/>
      <c r="Y195" s="58"/>
      <c r="Z195" s="58"/>
      <c r="AA195" s="58"/>
      <c r="AB195" s="25">
        <v>0</v>
      </c>
      <c r="AC195" s="80">
        <v>4</v>
      </c>
      <c r="AD195" s="58"/>
      <c r="AE195" s="58"/>
      <c r="AF195" s="60" t="s">
        <v>92</v>
      </c>
      <c r="AG195" s="58"/>
      <c r="AH195" s="19">
        <f t="shared" si="4"/>
        <v>0</v>
      </c>
    </row>
    <row r="196" spans="2:34" x14ac:dyDescent="0.25">
      <c r="B196" s="59">
        <v>27</v>
      </c>
      <c r="C196" s="58"/>
      <c r="D196" s="58"/>
      <c r="E196" s="60" t="s">
        <v>258</v>
      </c>
      <c r="F196" s="58"/>
      <c r="G196" s="58"/>
      <c r="H196" s="58"/>
      <c r="I196" s="58"/>
      <c r="J196" s="58"/>
      <c r="K196" s="58"/>
      <c r="L196" s="58"/>
      <c r="M196" s="58"/>
      <c r="N196" s="58"/>
      <c r="O196" s="60" t="s">
        <v>259</v>
      </c>
      <c r="P196" s="58"/>
      <c r="Q196" s="58"/>
      <c r="R196" s="58"/>
      <c r="S196" s="58"/>
      <c r="T196" s="58"/>
      <c r="U196" s="58"/>
      <c r="V196" s="58"/>
      <c r="W196" s="58"/>
      <c r="X196" s="58"/>
      <c r="Y196" s="58"/>
      <c r="Z196" s="58"/>
      <c r="AA196" s="58"/>
      <c r="AB196" s="25">
        <v>0</v>
      </c>
      <c r="AC196" s="80">
        <v>3</v>
      </c>
      <c r="AD196" s="58"/>
      <c r="AE196" s="58"/>
      <c r="AF196" s="60" t="s">
        <v>219</v>
      </c>
      <c r="AG196" s="58"/>
      <c r="AH196" s="19">
        <f t="shared" si="4"/>
        <v>0</v>
      </c>
    </row>
    <row r="197" spans="2:34" x14ac:dyDescent="0.25">
      <c r="B197" s="59">
        <v>28</v>
      </c>
      <c r="C197" s="58"/>
      <c r="D197" s="58"/>
      <c r="E197" s="60" t="s">
        <v>260</v>
      </c>
      <c r="F197" s="58"/>
      <c r="G197" s="58"/>
      <c r="H197" s="58"/>
      <c r="I197" s="58"/>
      <c r="J197" s="58"/>
      <c r="K197" s="58"/>
      <c r="L197" s="58"/>
      <c r="M197" s="58"/>
      <c r="N197" s="58"/>
      <c r="O197" s="60" t="s">
        <v>261</v>
      </c>
      <c r="P197" s="58"/>
      <c r="Q197" s="58"/>
      <c r="R197" s="58"/>
      <c r="S197" s="58"/>
      <c r="T197" s="58"/>
      <c r="U197" s="58"/>
      <c r="V197" s="58"/>
      <c r="W197" s="58"/>
      <c r="X197" s="58"/>
      <c r="Y197" s="58"/>
      <c r="Z197" s="58"/>
      <c r="AA197" s="58"/>
      <c r="AB197" s="25">
        <v>0</v>
      </c>
      <c r="AC197" s="80">
        <v>25</v>
      </c>
      <c r="AD197" s="58"/>
      <c r="AE197" s="58"/>
      <c r="AF197" s="60" t="s">
        <v>118</v>
      </c>
      <c r="AG197" s="58"/>
      <c r="AH197" s="19">
        <f t="shared" si="4"/>
        <v>0</v>
      </c>
    </row>
    <row r="198" spans="2:34" x14ac:dyDescent="0.25">
      <c r="B198" s="59">
        <v>29</v>
      </c>
      <c r="C198" s="58"/>
      <c r="D198" s="58"/>
      <c r="E198" s="60" t="s">
        <v>262</v>
      </c>
      <c r="F198" s="58"/>
      <c r="G198" s="58"/>
      <c r="H198" s="58"/>
      <c r="I198" s="58"/>
      <c r="J198" s="58"/>
      <c r="K198" s="58"/>
      <c r="L198" s="58"/>
      <c r="M198" s="58"/>
      <c r="N198" s="58"/>
      <c r="O198" s="60" t="s">
        <v>263</v>
      </c>
      <c r="P198" s="58"/>
      <c r="Q198" s="58"/>
      <c r="R198" s="58"/>
      <c r="S198" s="58"/>
      <c r="T198" s="58"/>
      <c r="U198" s="58"/>
      <c r="V198" s="58"/>
      <c r="W198" s="58"/>
      <c r="X198" s="58"/>
      <c r="Y198" s="58"/>
      <c r="Z198" s="58"/>
      <c r="AA198" s="58"/>
      <c r="AB198" s="25">
        <v>0</v>
      </c>
      <c r="AC198" s="80">
        <v>60</v>
      </c>
      <c r="AD198" s="58"/>
      <c r="AE198" s="58"/>
      <c r="AF198" s="60" t="s">
        <v>118</v>
      </c>
      <c r="AG198" s="58"/>
      <c r="AH198" s="19">
        <f t="shared" si="4"/>
        <v>0</v>
      </c>
    </row>
    <row r="199" spans="2:34" x14ac:dyDescent="0.25">
      <c r="B199" s="59">
        <v>30</v>
      </c>
      <c r="C199" s="58"/>
      <c r="D199" s="58"/>
      <c r="E199" s="60" t="s">
        <v>264</v>
      </c>
      <c r="F199" s="58"/>
      <c r="G199" s="58"/>
      <c r="H199" s="58"/>
      <c r="I199" s="58"/>
      <c r="J199" s="58"/>
      <c r="K199" s="58"/>
      <c r="L199" s="58"/>
      <c r="M199" s="58"/>
      <c r="N199" s="58"/>
      <c r="O199" s="60" t="s">
        <v>265</v>
      </c>
      <c r="P199" s="58"/>
      <c r="Q199" s="58"/>
      <c r="R199" s="58"/>
      <c r="S199" s="58"/>
      <c r="T199" s="58"/>
      <c r="U199" s="58"/>
      <c r="V199" s="58"/>
      <c r="W199" s="58"/>
      <c r="X199" s="58"/>
      <c r="Y199" s="58"/>
      <c r="Z199" s="58"/>
      <c r="AA199" s="58"/>
      <c r="AB199" s="25">
        <v>0</v>
      </c>
      <c r="AC199" s="80">
        <v>1</v>
      </c>
      <c r="AD199" s="58"/>
      <c r="AE199" s="58"/>
      <c r="AF199" s="60" t="s">
        <v>92</v>
      </c>
      <c r="AG199" s="58"/>
      <c r="AH199" s="19">
        <f t="shared" si="4"/>
        <v>0</v>
      </c>
    </row>
    <row r="200" spans="2:34" x14ac:dyDescent="0.25">
      <c r="B200" s="59">
        <v>31</v>
      </c>
      <c r="C200" s="58"/>
      <c r="D200" s="58"/>
      <c r="E200" s="60" t="s">
        <v>266</v>
      </c>
      <c r="F200" s="58"/>
      <c r="G200" s="58"/>
      <c r="H200" s="58"/>
      <c r="I200" s="58"/>
      <c r="J200" s="58"/>
      <c r="K200" s="58"/>
      <c r="L200" s="58"/>
      <c r="M200" s="58"/>
      <c r="N200" s="58"/>
      <c r="O200" s="60" t="s">
        <v>267</v>
      </c>
      <c r="P200" s="58"/>
      <c r="Q200" s="58"/>
      <c r="R200" s="58"/>
      <c r="S200" s="58"/>
      <c r="T200" s="58"/>
      <c r="U200" s="58"/>
      <c r="V200" s="58"/>
      <c r="W200" s="58"/>
      <c r="X200" s="58"/>
      <c r="Y200" s="58"/>
      <c r="Z200" s="58"/>
      <c r="AA200" s="58"/>
      <c r="AB200" s="25">
        <v>0</v>
      </c>
      <c r="AC200" s="80">
        <v>1</v>
      </c>
      <c r="AD200" s="58"/>
      <c r="AE200" s="58"/>
      <c r="AF200" s="60" t="s">
        <v>92</v>
      </c>
      <c r="AG200" s="58"/>
      <c r="AH200" s="19">
        <f t="shared" si="4"/>
        <v>0</v>
      </c>
    </row>
    <row r="201" spans="2:34" x14ac:dyDescent="0.25">
      <c r="B201" s="59">
        <v>32</v>
      </c>
      <c r="C201" s="58"/>
      <c r="D201" s="58"/>
      <c r="E201" s="60" t="s">
        <v>268</v>
      </c>
      <c r="F201" s="58"/>
      <c r="G201" s="58"/>
      <c r="H201" s="58"/>
      <c r="I201" s="58"/>
      <c r="J201" s="58"/>
      <c r="K201" s="58"/>
      <c r="L201" s="58"/>
      <c r="M201" s="58"/>
      <c r="N201" s="58"/>
      <c r="O201" s="60" t="s">
        <v>269</v>
      </c>
      <c r="P201" s="58"/>
      <c r="Q201" s="58"/>
      <c r="R201" s="58"/>
      <c r="S201" s="58"/>
      <c r="T201" s="58"/>
      <c r="U201" s="58"/>
      <c r="V201" s="58"/>
      <c r="W201" s="58"/>
      <c r="X201" s="58"/>
      <c r="Y201" s="58"/>
      <c r="Z201" s="58"/>
      <c r="AA201" s="58"/>
      <c r="AB201" s="25">
        <v>0</v>
      </c>
      <c r="AC201" s="80">
        <v>1</v>
      </c>
      <c r="AD201" s="58"/>
      <c r="AE201" s="58"/>
      <c r="AF201" s="60" t="s">
        <v>92</v>
      </c>
      <c r="AG201" s="58"/>
      <c r="AH201" s="19">
        <f t="shared" si="4"/>
        <v>0</v>
      </c>
    </row>
    <row r="202" spans="2:34" x14ac:dyDescent="0.25">
      <c r="B202" s="59">
        <v>33</v>
      </c>
      <c r="C202" s="58"/>
      <c r="D202" s="58"/>
      <c r="E202" s="60" t="s">
        <v>270</v>
      </c>
      <c r="F202" s="58"/>
      <c r="G202" s="58"/>
      <c r="H202" s="58"/>
      <c r="I202" s="58"/>
      <c r="J202" s="58"/>
      <c r="K202" s="58"/>
      <c r="L202" s="58"/>
      <c r="M202" s="58"/>
      <c r="N202" s="58"/>
      <c r="O202" s="60" t="s">
        <v>271</v>
      </c>
      <c r="P202" s="58"/>
      <c r="Q202" s="58"/>
      <c r="R202" s="58"/>
      <c r="S202" s="58"/>
      <c r="T202" s="58"/>
      <c r="U202" s="58"/>
      <c r="V202" s="58"/>
      <c r="W202" s="58"/>
      <c r="X202" s="58"/>
      <c r="Y202" s="58"/>
      <c r="Z202" s="58"/>
      <c r="AA202" s="58"/>
      <c r="AB202" s="25">
        <v>0</v>
      </c>
      <c r="AC202" s="80">
        <v>1</v>
      </c>
      <c r="AD202" s="58"/>
      <c r="AE202" s="58"/>
      <c r="AF202" s="60" t="s">
        <v>92</v>
      </c>
      <c r="AG202" s="58"/>
      <c r="AH202" s="19">
        <f t="shared" si="4"/>
        <v>0</v>
      </c>
    </row>
    <row r="203" spans="2:34" x14ac:dyDescent="0.25">
      <c r="B203" s="59">
        <v>34</v>
      </c>
      <c r="C203" s="58"/>
      <c r="D203" s="58"/>
      <c r="E203" s="60" t="s">
        <v>272</v>
      </c>
      <c r="F203" s="58"/>
      <c r="G203" s="58"/>
      <c r="H203" s="58"/>
      <c r="I203" s="58"/>
      <c r="J203" s="58"/>
      <c r="K203" s="58"/>
      <c r="L203" s="58"/>
      <c r="M203" s="58"/>
      <c r="N203" s="58"/>
      <c r="O203" s="60" t="s">
        <v>273</v>
      </c>
      <c r="P203" s="58"/>
      <c r="Q203" s="58"/>
      <c r="R203" s="58"/>
      <c r="S203" s="58"/>
      <c r="T203" s="58"/>
      <c r="U203" s="58"/>
      <c r="V203" s="58"/>
      <c r="W203" s="58"/>
      <c r="X203" s="58"/>
      <c r="Y203" s="58"/>
      <c r="Z203" s="58"/>
      <c r="AA203" s="58"/>
      <c r="AB203" s="25">
        <v>0</v>
      </c>
      <c r="AC203" s="80">
        <v>1</v>
      </c>
      <c r="AD203" s="58"/>
      <c r="AE203" s="58"/>
      <c r="AF203" s="60" t="s">
        <v>92</v>
      </c>
      <c r="AG203" s="58"/>
      <c r="AH203" s="19">
        <f t="shared" si="4"/>
        <v>0</v>
      </c>
    </row>
    <row r="204" spans="2:34" x14ac:dyDescent="0.25">
      <c r="B204" s="59">
        <v>35</v>
      </c>
      <c r="C204" s="58"/>
      <c r="D204" s="58"/>
      <c r="E204" s="60" t="s">
        <v>274</v>
      </c>
      <c r="F204" s="58"/>
      <c r="G204" s="58"/>
      <c r="H204" s="58"/>
      <c r="I204" s="58"/>
      <c r="J204" s="58"/>
      <c r="K204" s="58"/>
      <c r="L204" s="58"/>
      <c r="M204" s="58"/>
      <c r="N204" s="58"/>
      <c r="O204" s="60" t="s">
        <v>275</v>
      </c>
      <c r="P204" s="58"/>
      <c r="Q204" s="58"/>
      <c r="R204" s="58"/>
      <c r="S204" s="58"/>
      <c r="T204" s="58"/>
      <c r="U204" s="58"/>
      <c r="V204" s="58"/>
      <c r="W204" s="58"/>
      <c r="X204" s="58"/>
      <c r="Y204" s="58"/>
      <c r="Z204" s="58"/>
      <c r="AA204" s="58"/>
      <c r="AB204" s="25">
        <v>0</v>
      </c>
      <c r="AC204" s="80">
        <v>2</v>
      </c>
      <c r="AD204" s="58"/>
      <c r="AE204" s="58"/>
      <c r="AF204" s="60" t="s">
        <v>92</v>
      </c>
      <c r="AG204" s="58"/>
      <c r="AH204" s="19">
        <f t="shared" si="4"/>
        <v>0</v>
      </c>
    </row>
    <row r="205" spans="2:34" x14ac:dyDescent="0.25">
      <c r="B205" s="59">
        <v>36</v>
      </c>
      <c r="C205" s="58"/>
      <c r="D205" s="58"/>
      <c r="E205" s="60" t="s">
        <v>274</v>
      </c>
      <c r="F205" s="58"/>
      <c r="G205" s="58"/>
      <c r="H205" s="58"/>
      <c r="I205" s="58"/>
      <c r="J205" s="58"/>
      <c r="K205" s="58"/>
      <c r="L205" s="58"/>
      <c r="M205" s="58"/>
      <c r="N205" s="58"/>
      <c r="O205" s="60" t="s">
        <v>275</v>
      </c>
      <c r="P205" s="58"/>
      <c r="Q205" s="58"/>
      <c r="R205" s="58"/>
      <c r="S205" s="58"/>
      <c r="T205" s="58"/>
      <c r="U205" s="58"/>
      <c r="V205" s="58"/>
      <c r="W205" s="58"/>
      <c r="X205" s="58"/>
      <c r="Y205" s="58"/>
      <c r="Z205" s="58"/>
      <c r="AA205" s="58"/>
      <c r="AB205" s="25">
        <v>0</v>
      </c>
      <c r="AC205" s="80">
        <v>1</v>
      </c>
      <c r="AD205" s="58"/>
      <c r="AE205" s="58"/>
      <c r="AF205" s="60" t="s">
        <v>92</v>
      </c>
      <c r="AG205" s="58"/>
      <c r="AH205" s="19">
        <f t="shared" si="4"/>
        <v>0</v>
      </c>
    </row>
    <row r="206" spans="2:34" x14ac:dyDescent="0.25">
      <c r="B206" s="59">
        <v>37</v>
      </c>
      <c r="C206" s="58"/>
      <c r="D206" s="58"/>
      <c r="E206" s="60" t="s">
        <v>276</v>
      </c>
      <c r="F206" s="58"/>
      <c r="G206" s="58"/>
      <c r="H206" s="58"/>
      <c r="I206" s="58"/>
      <c r="J206" s="58"/>
      <c r="K206" s="58"/>
      <c r="L206" s="58"/>
      <c r="M206" s="58"/>
      <c r="N206" s="58"/>
      <c r="O206" s="60" t="s">
        <v>277</v>
      </c>
      <c r="P206" s="58"/>
      <c r="Q206" s="58"/>
      <c r="R206" s="58"/>
      <c r="S206" s="58"/>
      <c r="T206" s="58"/>
      <c r="U206" s="58"/>
      <c r="V206" s="58"/>
      <c r="W206" s="58"/>
      <c r="X206" s="58"/>
      <c r="Y206" s="58"/>
      <c r="Z206" s="58"/>
      <c r="AA206" s="58"/>
      <c r="AB206" s="25">
        <v>0</v>
      </c>
      <c r="AC206" s="80">
        <v>1</v>
      </c>
      <c r="AD206" s="58"/>
      <c r="AE206" s="58"/>
      <c r="AF206" s="60" t="s">
        <v>92</v>
      </c>
      <c r="AG206" s="58"/>
      <c r="AH206" s="19">
        <f t="shared" si="4"/>
        <v>0</v>
      </c>
    </row>
    <row r="207" spans="2:34" x14ac:dyDescent="0.25">
      <c r="B207" s="59">
        <v>38</v>
      </c>
      <c r="C207" s="58"/>
      <c r="D207" s="58"/>
      <c r="E207" s="60" t="s">
        <v>278</v>
      </c>
      <c r="F207" s="58"/>
      <c r="G207" s="58"/>
      <c r="H207" s="58"/>
      <c r="I207" s="58"/>
      <c r="J207" s="58"/>
      <c r="K207" s="58"/>
      <c r="L207" s="58"/>
      <c r="M207" s="58"/>
      <c r="N207" s="58"/>
      <c r="O207" s="60" t="s">
        <v>279</v>
      </c>
      <c r="P207" s="58"/>
      <c r="Q207" s="58"/>
      <c r="R207" s="58"/>
      <c r="S207" s="58"/>
      <c r="T207" s="58"/>
      <c r="U207" s="58"/>
      <c r="V207" s="58"/>
      <c r="W207" s="58"/>
      <c r="X207" s="58"/>
      <c r="Y207" s="58"/>
      <c r="Z207" s="58"/>
      <c r="AA207" s="58"/>
      <c r="AB207" s="25">
        <v>0</v>
      </c>
      <c r="AC207" s="80">
        <v>2</v>
      </c>
      <c r="AD207" s="58"/>
      <c r="AE207" s="58"/>
      <c r="AF207" s="60" t="s">
        <v>92</v>
      </c>
      <c r="AG207" s="58"/>
      <c r="AH207" s="19">
        <f t="shared" si="4"/>
        <v>0</v>
      </c>
    </row>
    <row r="208" spans="2:34" x14ac:dyDescent="0.25">
      <c r="B208" s="59">
        <v>39</v>
      </c>
      <c r="C208" s="58"/>
      <c r="D208" s="58"/>
      <c r="E208" s="60" t="s">
        <v>280</v>
      </c>
      <c r="F208" s="58"/>
      <c r="G208" s="58"/>
      <c r="H208" s="58"/>
      <c r="I208" s="58"/>
      <c r="J208" s="58"/>
      <c r="K208" s="58"/>
      <c r="L208" s="58"/>
      <c r="M208" s="58"/>
      <c r="N208" s="58"/>
      <c r="O208" s="60" t="s">
        <v>281</v>
      </c>
      <c r="P208" s="58"/>
      <c r="Q208" s="58"/>
      <c r="R208" s="58"/>
      <c r="S208" s="58"/>
      <c r="T208" s="58"/>
      <c r="U208" s="58"/>
      <c r="V208" s="58"/>
      <c r="W208" s="58"/>
      <c r="X208" s="58"/>
      <c r="Y208" s="58"/>
      <c r="Z208" s="58"/>
      <c r="AA208" s="58"/>
      <c r="AB208" s="25">
        <v>0</v>
      </c>
      <c r="AC208" s="80">
        <v>1</v>
      </c>
      <c r="AD208" s="58"/>
      <c r="AE208" s="58"/>
      <c r="AF208" s="60" t="s">
        <v>92</v>
      </c>
      <c r="AG208" s="58"/>
      <c r="AH208" s="19">
        <f t="shared" si="4"/>
        <v>0</v>
      </c>
    </row>
    <row r="209" spans="1:34" x14ac:dyDescent="0.25">
      <c r="B209" s="59">
        <v>40</v>
      </c>
      <c r="C209" s="58"/>
      <c r="D209" s="58"/>
      <c r="E209" s="60" t="s">
        <v>282</v>
      </c>
      <c r="F209" s="58"/>
      <c r="G209" s="58"/>
      <c r="H209" s="58"/>
      <c r="I209" s="58"/>
      <c r="J209" s="58"/>
      <c r="K209" s="58"/>
      <c r="L209" s="58"/>
      <c r="M209" s="58"/>
      <c r="N209" s="58"/>
      <c r="O209" s="60" t="s">
        <v>283</v>
      </c>
      <c r="P209" s="58"/>
      <c r="Q209" s="58"/>
      <c r="R209" s="58"/>
      <c r="S209" s="58"/>
      <c r="T209" s="58"/>
      <c r="U209" s="58"/>
      <c r="V209" s="58"/>
      <c r="W209" s="58"/>
      <c r="X209" s="58"/>
      <c r="Y209" s="58"/>
      <c r="Z209" s="58"/>
      <c r="AA209" s="58"/>
      <c r="AB209" s="25">
        <v>0</v>
      </c>
      <c r="AC209" s="80">
        <v>3</v>
      </c>
      <c r="AD209" s="58"/>
      <c r="AE209" s="58"/>
      <c r="AF209" s="60" t="s">
        <v>92</v>
      </c>
      <c r="AG209" s="58"/>
      <c r="AH209" s="19">
        <f t="shared" si="4"/>
        <v>0</v>
      </c>
    </row>
    <row r="210" spans="1:34" x14ac:dyDescent="0.25">
      <c r="B210" s="59">
        <v>41</v>
      </c>
      <c r="C210" s="58"/>
      <c r="D210" s="58"/>
      <c r="E210" s="60" t="s">
        <v>284</v>
      </c>
      <c r="F210" s="58"/>
      <c r="G210" s="58"/>
      <c r="H210" s="58"/>
      <c r="I210" s="58"/>
      <c r="J210" s="58"/>
      <c r="K210" s="58"/>
      <c r="L210" s="58"/>
      <c r="M210" s="58"/>
      <c r="N210" s="58"/>
      <c r="O210" s="60" t="s">
        <v>285</v>
      </c>
      <c r="P210" s="58"/>
      <c r="Q210" s="58"/>
      <c r="R210" s="58"/>
      <c r="S210" s="58"/>
      <c r="T210" s="58"/>
      <c r="U210" s="58"/>
      <c r="V210" s="58"/>
      <c r="W210" s="58"/>
      <c r="X210" s="58"/>
      <c r="Y210" s="58"/>
      <c r="Z210" s="58"/>
      <c r="AA210" s="58"/>
      <c r="AB210" s="25">
        <v>0</v>
      </c>
      <c r="AC210" s="80">
        <v>1</v>
      </c>
      <c r="AD210" s="58"/>
      <c r="AE210" s="58"/>
      <c r="AF210" s="60" t="s">
        <v>92</v>
      </c>
      <c r="AG210" s="58"/>
      <c r="AH210" s="19">
        <f t="shared" si="4"/>
        <v>0</v>
      </c>
    </row>
    <row r="211" spans="1:34" x14ac:dyDescent="0.25">
      <c r="B211" s="59">
        <v>42</v>
      </c>
      <c r="C211" s="58"/>
      <c r="D211" s="58"/>
      <c r="E211" s="60" t="s">
        <v>286</v>
      </c>
      <c r="F211" s="58"/>
      <c r="G211" s="58"/>
      <c r="H211" s="58"/>
      <c r="I211" s="58"/>
      <c r="J211" s="58"/>
      <c r="K211" s="58"/>
      <c r="L211" s="58"/>
      <c r="M211" s="58"/>
      <c r="N211" s="58"/>
      <c r="O211" s="60" t="s">
        <v>287</v>
      </c>
      <c r="P211" s="58"/>
      <c r="Q211" s="58"/>
      <c r="R211" s="58"/>
      <c r="S211" s="58"/>
      <c r="T211" s="58"/>
      <c r="U211" s="58"/>
      <c r="V211" s="58"/>
      <c r="W211" s="58"/>
      <c r="X211" s="58"/>
      <c r="Y211" s="58"/>
      <c r="Z211" s="58"/>
      <c r="AA211" s="58"/>
      <c r="AB211" s="25">
        <v>0</v>
      </c>
      <c r="AC211" s="80">
        <v>75</v>
      </c>
      <c r="AD211" s="58"/>
      <c r="AE211" s="58"/>
      <c r="AF211" s="60" t="s">
        <v>118</v>
      </c>
      <c r="AG211" s="58"/>
      <c r="AH211" s="19">
        <f t="shared" si="4"/>
        <v>0</v>
      </c>
    </row>
    <row r="212" spans="1:34" x14ac:dyDescent="0.25">
      <c r="B212" s="59">
        <v>43</v>
      </c>
      <c r="C212" s="58"/>
      <c r="D212" s="58"/>
      <c r="E212" s="60" t="s">
        <v>288</v>
      </c>
      <c r="F212" s="58"/>
      <c r="G212" s="58"/>
      <c r="H212" s="58"/>
      <c r="I212" s="58"/>
      <c r="J212" s="58"/>
      <c r="K212" s="58"/>
      <c r="L212" s="58"/>
      <c r="M212" s="58"/>
      <c r="N212" s="58"/>
      <c r="O212" s="60" t="s">
        <v>289</v>
      </c>
      <c r="P212" s="58"/>
      <c r="Q212" s="58"/>
      <c r="R212" s="58"/>
      <c r="S212" s="58"/>
      <c r="T212" s="58"/>
      <c r="U212" s="58"/>
      <c r="V212" s="58"/>
      <c r="W212" s="58"/>
      <c r="X212" s="58"/>
      <c r="Y212" s="58"/>
      <c r="Z212" s="58"/>
      <c r="AA212" s="58"/>
      <c r="AB212" s="25">
        <v>0</v>
      </c>
      <c r="AC212" s="80">
        <v>3</v>
      </c>
      <c r="AD212" s="58"/>
      <c r="AE212" s="58"/>
      <c r="AF212" s="60" t="s">
        <v>92</v>
      </c>
      <c r="AG212" s="58"/>
      <c r="AH212" s="19">
        <f t="shared" si="4"/>
        <v>0</v>
      </c>
    </row>
    <row r="213" spans="1:34" x14ac:dyDescent="0.25">
      <c r="B213" s="59">
        <v>44</v>
      </c>
      <c r="C213" s="58"/>
      <c r="D213" s="58"/>
      <c r="E213" s="60" t="s">
        <v>290</v>
      </c>
      <c r="F213" s="58"/>
      <c r="G213" s="58"/>
      <c r="H213" s="58"/>
      <c r="I213" s="58"/>
      <c r="J213" s="58"/>
      <c r="K213" s="58"/>
      <c r="L213" s="58"/>
      <c r="M213" s="58"/>
      <c r="N213" s="58"/>
      <c r="O213" s="60" t="s">
        <v>291</v>
      </c>
      <c r="P213" s="58"/>
      <c r="Q213" s="58"/>
      <c r="R213" s="58"/>
      <c r="S213" s="58"/>
      <c r="T213" s="58"/>
      <c r="U213" s="58"/>
      <c r="V213" s="58"/>
      <c r="W213" s="58"/>
      <c r="X213" s="58"/>
      <c r="Y213" s="58"/>
      <c r="Z213" s="58"/>
      <c r="AA213" s="58"/>
      <c r="AB213" s="25">
        <v>0</v>
      </c>
      <c r="AC213" s="80">
        <v>65</v>
      </c>
      <c r="AD213" s="58"/>
      <c r="AE213" s="58"/>
      <c r="AF213" s="60" t="s">
        <v>118</v>
      </c>
      <c r="AG213" s="58"/>
      <c r="AH213" s="19">
        <f t="shared" si="4"/>
        <v>0</v>
      </c>
    </row>
    <row r="214" spans="1:34" x14ac:dyDescent="0.25">
      <c r="B214" s="59">
        <v>45</v>
      </c>
      <c r="C214" s="58"/>
      <c r="D214" s="58"/>
      <c r="E214" s="60" t="s">
        <v>292</v>
      </c>
      <c r="F214" s="58"/>
      <c r="G214" s="58"/>
      <c r="H214" s="58"/>
      <c r="I214" s="58"/>
      <c r="J214" s="58"/>
      <c r="K214" s="58"/>
      <c r="L214" s="58"/>
      <c r="M214" s="58"/>
      <c r="N214" s="58"/>
      <c r="O214" s="60" t="s">
        <v>293</v>
      </c>
      <c r="P214" s="58"/>
      <c r="Q214" s="58"/>
      <c r="R214" s="58"/>
      <c r="S214" s="58"/>
      <c r="T214" s="58"/>
      <c r="U214" s="58"/>
      <c r="V214" s="58"/>
      <c r="W214" s="58"/>
      <c r="X214" s="58"/>
      <c r="Y214" s="58"/>
      <c r="Z214" s="58"/>
      <c r="AA214" s="58"/>
      <c r="AB214" s="25">
        <v>0</v>
      </c>
      <c r="AC214" s="80">
        <v>1</v>
      </c>
      <c r="AD214" s="58"/>
      <c r="AE214" s="58"/>
      <c r="AF214" s="60" t="s">
        <v>92</v>
      </c>
      <c r="AG214" s="58"/>
      <c r="AH214" s="19">
        <f t="shared" si="4"/>
        <v>0</v>
      </c>
    </row>
    <row r="215" spans="1:34" x14ac:dyDescent="0.25">
      <c r="B215" s="59">
        <v>46</v>
      </c>
      <c r="C215" s="58"/>
      <c r="D215" s="58"/>
      <c r="E215" s="60" t="s">
        <v>294</v>
      </c>
      <c r="F215" s="58"/>
      <c r="G215" s="58"/>
      <c r="H215" s="58"/>
      <c r="I215" s="58"/>
      <c r="J215" s="58"/>
      <c r="K215" s="58"/>
      <c r="L215" s="58"/>
      <c r="M215" s="58"/>
      <c r="N215" s="58"/>
      <c r="O215" s="60" t="s">
        <v>295</v>
      </c>
      <c r="P215" s="58"/>
      <c r="Q215" s="58"/>
      <c r="R215" s="58"/>
      <c r="S215" s="58"/>
      <c r="T215" s="58"/>
      <c r="U215" s="58"/>
      <c r="V215" s="58"/>
      <c r="W215" s="58"/>
      <c r="X215" s="58"/>
      <c r="Y215" s="58"/>
      <c r="Z215" s="58"/>
      <c r="AA215" s="58"/>
      <c r="AB215" s="25">
        <v>0</v>
      </c>
      <c r="AC215" s="80">
        <v>1</v>
      </c>
      <c r="AD215" s="58"/>
      <c r="AE215" s="58"/>
      <c r="AF215" s="60" t="s">
        <v>92</v>
      </c>
      <c r="AG215" s="58"/>
      <c r="AH215" s="19">
        <f t="shared" si="4"/>
        <v>0</v>
      </c>
    </row>
    <row r="216" spans="1:34" x14ac:dyDescent="0.25">
      <c r="B216" s="59">
        <v>47</v>
      </c>
      <c r="C216" s="58"/>
      <c r="D216" s="58"/>
      <c r="E216" s="60" t="s">
        <v>296</v>
      </c>
      <c r="F216" s="58"/>
      <c r="G216" s="58"/>
      <c r="H216" s="58"/>
      <c r="I216" s="58"/>
      <c r="J216" s="58"/>
      <c r="K216" s="58"/>
      <c r="L216" s="58"/>
      <c r="M216" s="58"/>
      <c r="N216" s="58"/>
      <c r="O216" s="60" t="s">
        <v>297</v>
      </c>
      <c r="P216" s="58"/>
      <c r="Q216" s="58"/>
      <c r="R216" s="58"/>
      <c r="S216" s="58"/>
      <c r="T216" s="58"/>
      <c r="U216" s="58"/>
      <c r="V216" s="58"/>
      <c r="W216" s="58"/>
      <c r="X216" s="58"/>
      <c r="Y216" s="58"/>
      <c r="Z216" s="58"/>
      <c r="AA216" s="58"/>
      <c r="AB216" s="25">
        <v>0</v>
      </c>
      <c r="AC216" s="80">
        <v>1</v>
      </c>
      <c r="AD216" s="58"/>
      <c r="AE216" s="58"/>
      <c r="AF216" s="60" t="s">
        <v>92</v>
      </c>
      <c r="AG216" s="58"/>
      <c r="AH216" s="19">
        <f t="shared" si="4"/>
        <v>0</v>
      </c>
    </row>
    <row r="217" spans="1:34" x14ac:dyDescent="0.25">
      <c r="B217" s="59">
        <v>48</v>
      </c>
      <c r="C217" s="58"/>
      <c r="D217" s="58"/>
      <c r="E217" s="60" t="s">
        <v>298</v>
      </c>
      <c r="F217" s="58"/>
      <c r="G217" s="58"/>
      <c r="H217" s="58"/>
      <c r="I217" s="58"/>
      <c r="J217" s="58"/>
      <c r="K217" s="58"/>
      <c r="L217" s="58"/>
      <c r="M217" s="58"/>
      <c r="N217" s="58"/>
      <c r="O217" s="60" t="s">
        <v>299</v>
      </c>
      <c r="P217" s="58"/>
      <c r="Q217" s="58"/>
      <c r="R217" s="58"/>
      <c r="S217" s="58"/>
      <c r="T217" s="58"/>
      <c r="U217" s="58"/>
      <c r="V217" s="58"/>
      <c r="W217" s="58"/>
      <c r="X217" s="58"/>
      <c r="Y217" s="58"/>
      <c r="Z217" s="58"/>
      <c r="AA217" s="58"/>
      <c r="AB217" s="25">
        <v>0</v>
      </c>
      <c r="AC217" s="80">
        <v>1</v>
      </c>
      <c r="AD217" s="58"/>
      <c r="AE217" s="58"/>
      <c r="AF217" s="60" t="s">
        <v>92</v>
      </c>
      <c r="AG217" s="58"/>
      <c r="AH217" s="19">
        <f t="shared" si="4"/>
        <v>0</v>
      </c>
    </row>
    <row r="218" spans="1:34" x14ac:dyDescent="0.25">
      <c r="B218" s="59">
        <v>49</v>
      </c>
      <c r="C218" s="58"/>
      <c r="D218" s="58"/>
      <c r="E218" s="60" t="s">
        <v>300</v>
      </c>
      <c r="F218" s="58"/>
      <c r="G218" s="58"/>
      <c r="H218" s="58"/>
      <c r="I218" s="58"/>
      <c r="J218" s="58"/>
      <c r="K218" s="58"/>
      <c r="L218" s="58"/>
      <c r="M218" s="58"/>
      <c r="N218" s="58"/>
      <c r="O218" s="60" t="s">
        <v>301</v>
      </c>
      <c r="P218" s="58"/>
      <c r="Q218" s="58"/>
      <c r="R218" s="58"/>
      <c r="S218" s="58"/>
      <c r="T218" s="58"/>
      <c r="U218" s="58"/>
      <c r="V218" s="58"/>
      <c r="W218" s="58"/>
      <c r="X218" s="58"/>
      <c r="Y218" s="58"/>
      <c r="Z218" s="58"/>
      <c r="AA218" s="58"/>
      <c r="AB218" s="25">
        <v>0</v>
      </c>
      <c r="AC218" s="80">
        <v>1</v>
      </c>
      <c r="AD218" s="58"/>
      <c r="AE218" s="58"/>
      <c r="AF218" s="60" t="s">
        <v>92</v>
      </c>
      <c r="AG218" s="58"/>
      <c r="AH218" s="19">
        <f t="shared" si="4"/>
        <v>0</v>
      </c>
    </row>
    <row r="219" spans="1:34" x14ac:dyDescent="0.25">
      <c r="B219" s="59">
        <v>50</v>
      </c>
      <c r="C219" s="58"/>
      <c r="D219" s="58"/>
      <c r="E219" s="60" t="s">
        <v>302</v>
      </c>
      <c r="F219" s="58"/>
      <c r="G219" s="58"/>
      <c r="H219" s="58"/>
      <c r="I219" s="58"/>
      <c r="J219" s="58"/>
      <c r="K219" s="58"/>
      <c r="L219" s="58"/>
      <c r="M219" s="58"/>
      <c r="N219" s="58"/>
      <c r="O219" s="60" t="s">
        <v>303</v>
      </c>
      <c r="P219" s="58"/>
      <c r="Q219" s="58"/>
      <c r="R219" s="58"/>
      <c r="S219" s="58"/>
      <c r="T219" s="58"/>
      <c r="U219" s="58"/>
      <c r="V219" s="58"/>
      <c r="W219" s="58"/>
      <c r="X219" s="58"/>
      <c r="Y219" s="58"/>
      <c r="Z219" s="58"/>
      <c r="AA219" s="58"/>
      <c r="AB219" s="25">
        <v>0</v>
      </c>
      <c r="AC219" s="80">
        <v>1</v>
      </c>
      <c r="AD219" s="58"/>
      <c r="AE219" s="58"/>
      <c r="AF219" s="60" t="s">
        <v>92</v>
      </c>
      <c r="AG219" s="58"/>
      <c r="AH219" s="19">
        <f t="shared" si="4"/>
        <v>0</v>
      </c>
    </row>
    <row r="220" spans="1:34" x14ac:dyDescent="0.25">
      <c r="B220" s="59">
        <v>51</v>
      </c>
      <c r="C220" s="58"/>
      <c r="D220" s="58"/>
      <c r="E220" s="60" t="s">
        <v>304</v>
      </c>
      <c r="F220" s="58"/>
      <c r="G220" s="58"/>
      <c r="H220" s="58"/>
      <c r="I220" s="58"/>
      <c r="J220" s="58"/>
      <c r="K220" s="58"/>
      <c r="L220" s="58"/>
      <c r="M220" s="58"/>
      <c r="N220" s="58"/>
      <c r="O220" s="60" t="s">
        <v>305</v>
      </c>
      <c r="P220" s="58"/>
      <c r="Q220" s="58"/>
      <c r="R220" s="58"/>
      <c r="S220" s="58"/>
      <c r="T220" s="58"/>
      <c r="U220" s="58"/>
      <c r="V220" s="58"/>
      <c r="W220" s="58"/>
      <c r="X220" s="58"/>
      <c r="Y220" s="58"/>
      <c r="Z220" s="58"/>
      <c r="AA220" s="58"/>
      <c r="AB220" s="25">
        <v>0</v>
      </c>
      <c r="AC220" s="80">
        <v>1</v>
      </c>
      <c r="AD220" s="58"/>
      <c r="AE220" s="58"/>
      <c r="AF220" s="60" t="s">
        <v>92</v>
      </c>
      <c r="AG220" s="58"/>
      <c r="AH220" s="19">
        <f t="shared" si="4"/>
        <v>0</v>
      </c>
    </row>
    <row r="221" spans="1:34" ht="11.25" customHeight="1" x14ac:dyDescent="0.25">
      <c r="A221" s="83" t="s">
        <v>314</v>
      </c>
      <c r="B221" s="81"/>
      <c r="C221" s="81"/>
      <c r="D221" s="81"/>
      <c r="E221" s="81"/>
      <c r="F221" s="81"/>
      <c r="G221" s="81"/>
      <c r="H221" s="81"/>
      <c r="I221" s="81"/>
      <c r="J221" s="81"/>
      <c r="K221" s="81"/>
      <c r="L221" s="81"/>
      <c r="M221" s="81"/>
      <c r="N221" s="81"/>
      <c r="O221" s="81"/>
      <c r="P221" s="81"/>
      <c r="Q221" s="81"/>
      <c r="R221" s="81"/>
      <c r="S221" s="81"/>
      <c r="T221" s="81"/>
      <c r="U221" s="81"/>
      <c r="V221" s="81"/>
      <c r="W221" s="81"/>
      <c r="X221" s="81"/>
      <c r="Y221" s="81"/>
      <c r="Z221" s="81"/>
      <c r="AA221" s="81"/>
      <c r="AB221" s="81"/>
      <c r="AC221" s="81"/>
      <c r="AD221" s="81"/>
      <c r="AE221" s="81"/>
      <c r="AF221" s="81"/>
      <c r="AG221" s="81"/>
      <c r="AH221" s="22">
        <f>SUM(AH193:AH220)</f>
        <v>0</v>
      </c>
    </row>
    <row r="222" spans="1:34" ht="0" hidden="1" customHeight="1" x14ac:dyDescent="0.25"/>
    <row r="223" spans="1:34" ht="2.85" customHeight="1" x14ac:dyDescent="0.25"/>
    <row r="224" spans="1:34" ht="11.25" customHeight="1" x14ac:dyDescent="0.25">
      <c r="B224" s="34" t="s">
        <v>306</v>
      </c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F224" s="30"/>
      <c r="AG224" s="30"/>
      <c r="AH224" s="30"/>
    </row>
    <row r="225" spans="2:34" ht="1.5" customHeight="1" x14ac:dyDescent="0.25"/>
    <row r="226" spans="2:34" ht="11.25" customHeight="1" x14ac:dyDescent="0.25">
      <c r="C226" s="32" t="s">
        <v>154</v>
      </c>
      <c r="D226" s="30"/>
      <c r="E226" s="30"/>
      <c r="G226" s="70">
        <f>AH221+AH192</f>
        <v>0</v>
      </c>
      <c r="H226" s="30"/>
      <c r="I226" s="30"/>
      <c r="J226" s="30"/>
      <c r="K226" s="30"/>
      <c r="L226" s="30"/>
      <c r="M226" s="40"/>
      <c r="N226" s="30"/>
      <c r="O226" s="30"/>
      <c r="P226" s="30"/>
      <c r="Q226" s="30"/>
      <c r="R226" s="30"/>
      <c r="S226" s="30"/>
      <c r="T226" s="30"/>
      <c r="U226" s="30"/>
      <c r="V226" s="30"/>
    </row>
    <row r="227" spans="2:34" ht="12.75" customHeight="1" x14ac:dyDescent="0.25"/>
    <row r="228" spans="2:34" ht="11.45" customHeight="1" x14ac:dyDescent="0.25">
      <c r="B228" s="40" t="s">
        <v>8</v>
      </c>
      <c r="C228" s="30"/>
      <c r="D228" s="35" t="s">
        <v>13</v>
      </c>
      <c r="E228" s="30"/>
      <c r="F228" s="30"/>
      <c r="G228" s="30"/>
      <c r="H228" s="30"/>
      <c r="I228" s="30"/>
      <c r="J228" s="30"/>
      <c r="K228" s="30"/>
      <c r="L228" s="30"/>
      <c r="M228" s="30"/>
      <c r="N228" s="35" t="s">
        <v>14</v>
      </c>
      <c r="O228" s="30"/>
      <c r="P228" s="30"/>
      <c r="Q228" s="30"/>
      <c r="R228" s="30"/>
      <c r="S228" s="35" t="s">
        <v>15</v>
      </c>
      <c r="T228" s="30"/>
      <c r="U228" s="30"/>
      <c r="V228" s="30"/>
      <c r="W228" s="30"/>
    </row>
    <row r="229" spans="2:34" ht="11.25" customHeight="1" x14ac:dyDescent="0.25">
      <c r="B229" s="40" t="s">
        <v>307</v>
      </c>
      <c r="C229" s="30"/>
      <c r="D229" s="32">
        <f>N229+S229</f>
        <v>0</v>
      </c>
      <c r="E229" s="30"/>
      <c r="F229" s="30"/>
      <c r="G229" s="30"/>
      <c r="H229" s="30"/>
      <c r="I229" s="30"/>
      <c r="J229" s="30"/>
      <c r="K229" s="30"/>
      <c r="L229" s="30"/>
      <c r="M229" s="30"/>
      <c r="N229" s="32">
        <v>0</v>
      </c>
      <c r="O229" s="30"/>
      <c r="P229" s="30"/>
      <c r="Q229" s="30"/>
      <c r="R229" s="30"/>
      <c r="S229" s="32">
        <v>0</v>
      </c>
      <c r="T229" s="30"/>
      <c r="U229" s="30"/>
      <c r="V229" s="30"/>
      <c r="W229" s="30"/>
    </row>
    <row r="230" spans="2:34" ht="0" hidden="1" customHeight="1" x14ac:dyDescent="0.25"/>
    <row r="231" spans="2:34" ht="14.1" customHeight="1" x14ac:dyDescent="0.25"/>
    <row r="232" spans="2:34" ht="11.45" customHeight="1" x14ac:dyDescent="0.25">
      <c r="B232" s="53" t="s">
        <v>8</v>
      </c>
      <c r="C232" s="54"/>
      <c r="D232" s="54"/>
      <c r="E232" s="54"/>
      <c r="F232" s="54"/>
      <c r="G232" s="54"/>
      <c r="H232" s="54"/>
      <c r="I232" s="54"/>
      <c r="K232" s="55" t="s">
        <v>13</v>
      </c>
      <c r="L232" s="54"/>
      <c r="M232" s="54"/>
      <c r="N232" s="54"/>
      <c r="O232" s="54"/>
      <c r="P232" s="54"/>
      <c r="Q232" s="54"/>
    </row>
    <row r="233" spans="2:34" ht="11.45" customHeight="1" x14ac:dyDescent="0.25">
      <c r="B233" s="50" t="s">
        <v>14</v>
      </c>
      <c r="C233" s="30"/>
      <c r="D233" s="30"/>
      <c r="E233" s="30"/>
      <c r="F233" s="30"/>
      <c r="G233" s="30"/>
      <c r="H233" s="30"/>
      <c r="I233" s="30"/>
      <c r="K233" s="77">
        <f>N229+AH221</f>
        <v>0</v>
      </c>
      <c r="L233" s="30"/>
      <c r="M233" s="30"/>
      <c r="N233" s="30"/>
      <c r="O233" s="30"/>
      <c r="P233" s="30"/>
      <c r="Q233" s="30"/>
    </row>
    <row r="234" spans="2:34" ht="11.25" customHeight="1" x14ac:dyDescent="0.25">
      <c r="B234" s="55" t="s">
        <v>15</v>
      </c>
      <c r="C234" s="54"/>
      <c r="D234" s="54"/>
      <c r="E234" s="54"/>
      <c r="F234" s="54"/>
      <c r="G234" s="54"/>
      <c r="H234" s="54"/>
      <c r="I234" s="54"/>
      <c r="J234" s="13"/>
      <c r="K234" s="76">
        <f>S229+AH192</f>
        <v>0</v>
      </c>
      <c r="L234" s="54"/>
      <c r="M234" s="54"/>
      <c r="N234" s="54"/>
      <c r="O234" s="54"/>
      <c r="P234" s="54"/>
      <c r="Q234" s="54"/>
    </row>
    <row r="235" spans="2:34" ht="3" customHeight="1" x14ac:dyDescent="0.25"/>
    <row r="236" spans="2:34" ht="11.25" customHeight="1" x14ac:dyDescent="0.25">
      <c r="B236" s="50" t="s">
        <v>66</v>
      </c>
      <c r="C236" s="30"/>
      <c r="D236" s="30"/>
      <c r="E236" s="30"/>
      <c r="F236" s="30"/>
      <c r="G236" s="30"/>
      <c r="H236" s="30"/>
      <c r="I236" s="30"/>
      <c r="K236" s="77">
        <f>SUM(K233:Q234)</f>
        <v>0</v>
      </c>
      <c r="L236" s="30"/>
      <c r="M236" s="30"/>
      <c r="N236" s="30"/>
      <c r="O236" s="30"/>
      <c r="P236" s="30"/>
      <c r="Q236" s="30"/>
      <c r="W236" s="50"/>
      <c r="X236" s="30"/>
      <c r="Y236" s="30"/>
      <c r="Z236" s="30"/>
      <c r="AA236" s="30"/>
      <c r="AB236" s="30"/>
      <c r="AC236" s="30"/>
    </row>
    <row r="237" spans="2:34" ht="11.45" customHeight="1" x14ac:dyDescent="0.25"/>
    <row r="238" spans="2:34" ht="2.85" customHeight="1" x14ac:dyDescent="0.25"/>
    <row r="239" spans="2:34" ht="17.100000000000001" customHeight="1" x14ac:dyDescent="0.25">
      <c r="B239" s="36" t="s">
        <v>308</v>
      </c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F239" s="30"/>
      <c r="AG239" s="30"/>
      <c r="AH239" s="30"/>
    </row>
    <row r="240" spans="2:34" ht="2.85" customHeight="1" x14ac:dyDescent="0.25"/>
    <row r="241" spans="2:34" x14ac:dyDescent="0.25">
      <c r="B241" s="84" t="s">
        <v>72</v>
      </c>
      <c r="C241" s="72"/>
      <c r="D241" s="72"/>
      <c r="E241" s="85" t="s">
        <v>73</v>
      </c>
      <c r="F241" s="72"/>
      <c r="G241" s="72"/>
      <c r="H241" s="72"/>
      <c r="I241" s="72"/>
      <c r="J241" s="72"/>
      <c r="K241" s="72"/>
      <c r="L241" s="72"/>
      <c r="M241" s="72"/>
      <c r="N241" s="72"/>
      <c r="O241" s="85" t="s">
        <v>12</v>
      </c>
      <c r="P241" s="72"/>
      <c r="Q241" s="72"/>
      <c r="R241" s="72"/>
      <c r="S241" s="72"/>
      <c r="T241" s="72"/>
      <c r="U241" s="72"/>
      <c r="V241" s="72"/>
      <c r="W241" s="72"/>
      <c r="X241" s="72"/>
      <c r="Y241" s="72"/>
      <c r="Z241" s="72"/>
      <c r="AA241" s="72"/>
      <c r="AB241" s="21" t="s">
        <v>74</v>
      </c>
      <c r="AC241" s="84" t="s">
        <v>75</v>
      </c>
      <c r="AD241" s="72"/>
      <c r="AE241" s="72"/>
      <c r="AF241" s="85" t="s">
        <v>76</v>
      </c>
      <c r="AG241" s="72"/>
      <c r="AH241" s="21" t="s">
        <v>77</v>
      </c>
    </row>
    <row r="242" spans="2:34" x14ac:dyDescent="0.25">
      <c r="B242" s="59">
        <v>1</v>
      </c>
      <c r="C242" s="58"/>
      <c r="D242" s="58"/>
      <c r="E242" s="60" t="s">
        <v>309</v>
      </c>
      <c r="F242" s="58"/>
      <c r="G242" s="58"/>
      <c r="H242" s="58"/>
      <c r="I242" s="58"/>
      <c r="J242" s="58"/>
      <c r="K242" s="58"/>
      <c r="L242" s="58"/>
      <c r="M242" s="58"/>
      <c r="N242" s="58"/>
      <c r="O242" s="60" t="s">
        <v>310</v>
      </c>
      <c r="P242" s="58"/>
      <c r="Q242" s="58"/>
      <c r="R242" s="58"/>
      <c r="S242" s="58"/>
      <c r="T242" s="58"/>
      <c r="U242" s="58"/>
      <c r="V242" s="58"/>
      <c r="W242" s="58"/>
      <c r="X242" s="58"/>
      <c r="Y242" s="58"/>
      <c r="Z242" s="58"/>
      <c r="AA242" s="58"/>
      <c r="AB242" s="25">
        <v>0</v>
      </c>
      <c r="AC242" s="80">
        <v>1</v>
      </c>
      <c r="AD242" s="58"/>
      <c r="AE242" s="58"/>
      <c r="AF242" s="60" t="s">
        <v>92</v>
      </c>
      <c r="AG242" s="58"/>
      <c r="AH242" s="19">
        <f>AB242*AC242</f>
        <v>0</v>
      </c>
    </row>
    <row r="243" spans="2:34" ht="11.25" customHeight="1" x14ac:dyDescent="0.25">
      <c r="B243" s="74" t="s">
        <v>314</v>
      </c>
      <c r="C243" s="75"/>
      <c r="D243" s="75"/>
      <c r="E243" s="75"/>
      <c r="F243" s="75"/>
      <c r="G243" s="75"/>
      <c r="H243" s="75"/>
      <c r="I243" s="75"/>
      <c r="J243" s="75"/>
      <c r="K243" s="75"/>
      <c r="L243" s="75"/>
      <c r="M243" s="75"/>
      <c r="N243" s="75"/>
      <c r="O243" s="75"/>
      <c r="P243" s="75"/>
      <c r="Q243" s="75"/>
      <c r="R243" s="75"/>
      <c r="S243" s="75"/>
      <c r="T243" s="75"/>
      <c r="U243" s="75"/>
      <c r="V243" s="75"/>
      <c r="W243" s="75"/>
      <c r="X243" s="75"/>
      <c r="Y243" s="75"/>
      <c r="Z243" s="75"/>
      <c r="AA243" s="75"/>
      <c r="AB243" s="75"/>
      <c r="AC243" s="75"/>
      <c r="AD243" s="75"/>
      <c r="AE243" s="75"/>
      <c r="AF243" s="75"/>
      <c r="AG243" s="75"/>
      <c r="AH243" s="20">
        <f>SUM(AH242)</f>
        <v>0</v>
      </c>
    </row>
    <row r="244" spans="2:34" ht="2.85" customHeight="1" x14ac:dyDescent="0.25"/>
    <row r="245" spans="2:34" ht="11.25" customHeight="1" x14ac:dyDescent="0.25">
      <c r="B245" s="34" t="s">
        <v>311</v>
      </c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F245" s="30"/>
      <c r="AG245" s="30"/>
      <c r="AH245" s="30"/>
    </row>
    <row r="246" spans="2:34" ht="1.5" customHeight="1" x14ac:dyDescent="0.25"/>
    <row r="247" spans="2:34" ht="11.25" customHeight="1" x14ac:dyDescent="0.25">
      <c r="C247" s="32" t="s">
        <v>154</v>
      </c>
      <c r="D247" s="30"/>
      <c r="E247" s="30"/>
      <c r="G247" s="70">
        <f>AH243</f>
        <v>0</v>
      </c>
      <c r="H247" s="30"/>
      <c r="I247" s="30"/>
      <c r="J247" s="30"/>
      <c r="K247" s="30"/>
      <c r="L247" s="30"/>
      <c r="M247" s="40"/>
      <c r="N247" s="30"/>
      <c r="O247" s="30"/>
      <c r="P247" s="30"/>
      <c r="Q247" s="30"/>
      <c r="R247" s="30"/>
      <c r="S247" s="30"/>
      <c r="T247" s="30"/>
      <c r="U247" s="30"/>
      <c r="V247" s="30"/>
    </row>
    <row r="248" spans="2:34" ht="9.9499999999999993" customHeight="1" x14ac:dyDescent="0.25"/>
    <row r="249" spans="2:34" ht="11.45" customHeight="1" x14ac:dyDescent="0.25">
      <c r="B249" s="53" t="s">
        <v>8</v>
      </c>
      <c r="C249" s="54"/>
      <c r="D249" s="54"/>
      <c r="E249" s="54"/>
      <c r="F249" s="54"/>
      <c r="G249" s="54"/>
      <c r="H249" s="54"/>
      <c r="I249" s="54"/>
      <c r="K249" s="55" t="s">
        <v>13</v>
      </c>
      <c r="L249" s="54"/>
      <c r="M249" s="54"/>
      <c r="N249" s="54"/>
      <c r="O249" s="54"/>
      <c r="P249" s="54"/>
      <c r="Q249" s="54"/>
    </row>
    <row r="250" spans="2:34" ht="11.25" customHeight="1" x14ac:dyDescent="0.25">
      <c r="B250" s="55" t="s">
        <v>14</v>
      </c>
      <c r="C250" s="54"/>
      <c r="D250" s="54"/>
      <c r="E250" s="54"/>
      <c r="F250" s="54"/>
      <c r="G250" s="54"/>
      <c r="H250" s="54"/>
      <c r="I250" s="54"/>
      <c r="J250" s="13"/>
      <c r="K250" s="76">
        <f>AH243</f>
        <v>0</v>
      </c>
      <c r="L250" s="54"/>
      <c r="M250" s="54"/>
      <c r="N250" s="54"/>
      <c r="O250" s="54"/>
      <c r="P250" s="54"/>
      <c r="Q250" s="54"/>
    </row>
    <row r="251" spans="2:34" ht="0" hidden="1" customHeight="1" x14ac:dyDescent="0.25"/>
    <row r="252" spans="2:34" ht="3" customHeight="1" x14ac:dyDescent="0.25"/>
    <row r="253" spans="2:34" ht="11.25" customHeight="1" x14ac:dyDescent="0.25">
      <c r="B253" s="50" t="s">
        <v>66</v>
      </c>
      <c r="C253" s="30"/>
      <c r="D253" s="30"/>
      <c r="E253" s="30"/>
      <c r="F253" s="30"/>
      <c r="G253" s="30"/>
      <c r="H253" s="30"/>
      <c r="I253" s="30"/>
      <c r="K253" s="77">
        <f>SUM(K250)</f>
        <v>0</v>
      </c>
      <c r="L253" s="30"/>
      <c r="M253" s="30"/>
      <c r="N253" s="30"/>
      <c r="O253" s="30"/>
      <c r="P253" s="30"/>
      <c r="Q253" s="30"/>
    </row>
    <row r="254" spans="2:34" ht="0" hidden="1" customHeight="1" x14ac:dyDescent="0.25"/>
  </sheetData>
  <sheetProtection algorithmName="SHA-512" hashValue="pgCJs1XJZWmVrmHu4xzfx3f197aUFcV1X7/ydxGx8KqlOXU1bOTEddBWxJwajx/9GQm+LPuJDOH+8tsrfB3lMA==" saltValue="uo7SyzGZgAIjVFFGCg4hbg==" spinCount="100000" sheet="1" objects="1" scenarios="1"/>
  <mergeCells count="673">
    <mergeCell ref="B249:I249"/>
    <mergeCell ref="K249:Q249"/>
    <mergeCell ref="B250:I250"/>
    <mergeCell ref="K250:Q250"/>
    <mergeCell ref="B253:I253"/>
    <mergeCell ref="K253:Q253"/>
    <mergeCell ref="B245:AH245"/>
    <mergeCell ref="C247:E247"/>
    <mergeCell ref="G247:L247"/>
    <mergeCell ref="M247:V247"/>
    <mergeCell ref="B243:AG243"/>
    <mergeCell ref="B242:D242"/>
    <mergeCell ref="E242:N242"/>
    <mergeCell ref="O242:AA242"/>
    <mergeCell ref="AC242:AE242"/>
    <mergeCell ref="AF242:AG242"/>
    <mergeCell ref="B236:I236"/>
    <mergeCell ref="K236:Q236"/>
    <mergeCell ref="B239:AH239"/>
    <mergeCell ref="B241:D241"/>
    <mergeCell ref="E241:N241"/>
    <mergeCell ref="O241:AA241"/>
    <mergeCell ref="AC241:AE241"/>
    <mergeCell ref="AF241:AG241"/>
    <mergeCell ref="W236:AC236"/>
    <mergeCell ref="B232:I232"/>
    <mergeCell ref="K232:Q232"/>
    <mergeCell ref="B233:I233"/>
    <mergeCell ref="K233:Q233"/>
    <mergeCell ref="B234:I234"/>
    <mergeCell ref="K234:Q234"/>
    <mergeCell ref="B228:C228"/>
    <mergeCell ref="D228:M228"/>
    <mergeCell ref="N228:R228"/>
    <mergeCell ref="S228:W228"/>
    <mergeCell ref="B229:C229"/>
    <mergeCell ref="D229:M229"/>
    <mergeCell ref="N229:R229"/>
    <mergeCell ref="S229:W229"/>
    <mergeCell ref="B224:AH224"/>
    <mergeCell ref="C226:E226"/>
    <mergeCell ref="G226:L226"/>
    <mergeCell ref="M226:V226"/>
    <mergeCell ref="A221:AG221"/>
    <mergeCell ref="B220:D220"/>
    <mergeCell ref="E220:N220"/>
    <mergeCell ref="O220:AA220"/>
    <mergeCell ref="AC220:AE220"/>
    <mergeCell ref="AF220:AG220"/>
    <mergeCell ref="B219:D219"/>
    <mergeCell ref="E219:N219"/>
    <mergeCell ref="O219:AA219"/>
    <mergeCell ref="AC219:AE219"/>
    <mergeCell ref="AF219:AG219"/>
    <mergeCell ref="B218:D218"/>
    <mergeCell ref="E218:N218"/>
    <mergeCell ref="O218:AA218"/>
    <mergeCell ref="AC218:AE218"/>
    <mergeCell ref="AF218:AG218"/>
    <mergeCell ref="B217:D217"/>
    <mergeCell ref="E217:N217"/>
    <mergeCell ref="O217:AA217"/>
    <mergeCell ref="AC217:AE217"/>
    <mergeCell ref="AF217:AG217"/>
    <mergeCell ref="B216:D216"/>
    <mergeCell ref="E216:N216"/>
    <mergeCell ref="O216:AA216"/>
    <mergeCell ref="AC216:AE216"/>
    <mergeCell ref="AF216:AG216"/>
    <mergeCell ref="B215:D215"/>
    <mergeCell ref="E215:N215"/>
    <mergeCell ref="O215:AA215"/>
    <mergeCell ref="AC215:AE215"/>
    <mergeCell ref="AF215:AG215"/>
    <mergeCell ref="B214:D214"/>
    <mergeCell ref="E214:N214"/>
    <mergeCell ref="O214:AA214"/>
    <mergeCell ref="AC214:AE214"/>
    <mergeCell ref="AF214:AG214"/>
    <mergeCell ref="B213:D213"/>
    <mergeCell ref="E213:N213"/>
    <mergeCell ref="O213:AA213"/>
    <mergeCell ref="AC213:AE213"/>
    <mergeCell ref="AF213:AG213"/>
    <mergeCell ref="B212:D212"/>
    <mergeCell ref="E212:N212"/>
    <mergeCell ref="O212:AA212"/>
    <mergeCell ref="AC212:AE212"/>
    <mergeCell ref="AF212:AG212"/>
    <mergeCell ref="B211:D211"/>
    <mergeCell ref="E211:N211"/>
    <mergeCell ref="O211:AA211"/>
    <mergeCell ref="AC211:AE211"/>
    <mergeCell ref="AF211:AG211"/>
    <mergeCell ref="B210:D210"/>
    <mergeCell ref="E210:N210"/>
    <mergeCell ref="O210:AA210"/>
    <mergeCell ref="AC210:AE210"/>
    <mergeCell ref="AF210:AG210"/>
    <mergeCell ref="B209:D209"/>
    <mergeCell ref="E209:N209"/>
    <mergeCell ref="O209:AA209"/>
    <mergeCell ref="AC209:AE209"/>
    <mergeCell ref="AF209:AG209"/>
    <mergeCell ref="B208:D208"/>
    <mergeCell ref="E208:N208"/>
    <mergeCell ref="O208:AA208"/>
    <mergeCell ref="AC208:AE208"/>
    <mergeCell ref="AF208:AG208"/>
    <mergeCell ref="B207:D207"/>
    <mergeCell ref="E207:N207"/>
    <mergeCell ref="O207:AA207"/>
    <mergeCell ref="AC207:AE207"/>
    <mergeCell ref="AF207:AG207"/>
    <mergeCell ref="B206:D206"/>
    <mergeCell ref="E206:N206"/>
    <mergeCell ref="O206:AA206"/>
    <mergeCell ref="AC206:AE206"/>
    <mergeCell ref="AF206:AG206"/>
    <mergeCell ref="B205:D205"/>
    <mergeCell ref="E205:N205"/>
    <mergeCell ref="O205:AA205"/>
    <mergeCell ref="AC205:AE205"/>
    <mergeCell ref="AF205:AG205"/>
    <mergeCell ref="B204:D204"/>
    <mergeCell ref="E204:N204"/>
    <mergeCell ref="O204:AA204"/>
    <mergeCell ref="AC204:AE204"/>
    <mergeCell ref="AF204:AG204"/>
    <mergeCell ref="B203:D203"/>
    <mergeCell ref="E203:N203"/>
    <mergeCell ref="O203:AA203"/>
    <mergeCell ref="AC203:AE203"/>
    <mergeCell ref="AF203:AG203"/>
    <mergeCell ref="B202:D202"/>
    <mergeCell ref="E202:N202"/>
    <mergeCell ref="O202:AA202"/>
    <mergeCell ref="AC202:AE202"/>
    <mergeCell ref="AF202:AG202"/>
    <mergeCell ref="B201:D201"/>
    <mergeCell ref="E201:N201"/>
    <mergeCell ref="O201:AA201"/>
    <mergeCell ref="AC201:AE201"/>
    <mergeCell ref="AF201:AG201"/>
    <mergeCell ref="B200:D200"/>
    <mergeCell ref="E200:N200"/>
    <mergeCell ref="O200:AA200"/>
    <mergeCell ref="AC200:AE200"/>
    <mergeCell ref="AF200:AG200"/>
    <mergeCell ref="B199:D199"/>
    <mergeCell ref="E199:N199"/>
    <mergeCell ref="O199:AA199"/>
    <mergeCell ref="AC199:AE199"/>
    <mergeCell ref="AF199:AG199"/>
    <mergeCell ref="B198:D198"/>
    <mergeCell ref="E198:N198"/>
    <mergeCell ref="O198:AA198"/>
    <mergeCell ref="AC198:AE198"/>
    <mergeCell ref="AF198:AG198"/>
    <mergeCell ref="B197:D197"/>
    <mergeCell ref="E197:N197"/>
    <mergeCell ref="O197:AA197"/>
    <mergeCell ref="AC197:AE197"/>
    <mergeCell ref="AF197:AG197"/>
    <mergeCell ref="B196:D196"/>
    <mergeCell ref="E196:N196"/>
    <mergeCell ref="O196:AA196"/>
    <mergeCell ref="AC196:AE196"/>
    <mergeCell ref="AF196:AG196"/>
    <mergeCell ref="B195:D195"/>
    <mergeCell ref="E195:N195"/>
    <mergeCell ref="O195:AA195"/>
    <mergeCell ref="AC195:AE195"/>
    <mergeCell ref="AF195:AG195"/>
    <mergeCell ref="B194:D194"/>
    <mergeCell ref="E194:N194"/>
    <mergeCell ref="O194:AA194"/>
    <mergeCell ref="AC194:AE194"/>
    <mergeCell ref="AF194:AG194"/>
    <mergeCell ref="B193:D193"/>
    <mergeCell ref="E193:N193"/>
    <mergeCell ref="O193:AA193"/>
    <mergeCell ref="AC193:AE193"/>
    <mergeCell ref="AF193:AG193"/>
    <mergeCell ref="B192:AG192"/>
    <mergeCell ref="B191:D191"/>
    <mergeCell ref="E191:N191"/>
    <mergeCell ref="O191:AA191"/>
    <mergeCell ref="AC191:AE191"/>
    <mergeCell ref="AF191:AG191"/>
    <mergeCell ref="B190:D190"/>
    <mergeCell ref="E190:N190"/>
    <mergeCell ref="O190:AA190"/>
    <mergeCell ref="AC190:AE190"/>
    <mergeCell ref="AF190:AG190"/>
    <mergeCell ref="B189:D189"/>
    <mergeCell ref="E189:N189"/>
    <mergeCell ref="O189:AA189"/>
    <mergeCell ref="AC189:AE189"/>
    <mergeCell ref="AF189:AG189"/>
    <mergeCell ref="B188:D188"/>
    <mergeCell ref="E188:N188"/>
    <mergeCell ref="O188:AA188"/>
    <mergeCell ref="AC188:AE188"/>
    <mergeCell ref="AF188:AG188"/>
    <mergeCell ref="B187:D187"/>
    <mergeCell ref="E187:N187"/>
    <mergeCell ref="O187:AA187"/>
    <mergeCell ref="AC187:AE187"/>
    <mergeCell ref="AF187:AG187"/>
    <mergeCell ref="B186:D186"/>
    <mergeCell ref="E186:N186"/>
    <mergeCell ref="O186:AA186"/>
    <mergeCell ref="AC186:AE186"/>
    <mergeCell ref="AF186:AG186"/>
    <mergeCell ref="B185:D185"/>
    <mergeCell ref="E185:N185"/>
    <mergeCell ref="O185:AA185"/>
    <mergeCell ref="AC185:AE185"/>
    <mergeCell ref="AF185:AG185"/>
    <mergeCell ref="B184:D184"/>
    <mergeCell ref="E184:N184"/>
    <mergeCell ref="O184:AA184"/>
    <mergeCell ref="AC184:AE184"/>
    <mergeCell ref="AF184:AG184"/>
    <mergeCell ref="B183:D183"/>
    <mergeCell ref="E183:N183"/>
    <mergeCell ref="O183:AA183"/>
    <mergeCell ref="AC183:AE183"/>
    <mergeCell ref="AF183:AG183"/>
    <mergeCell ref="B182:D182"/>
    <mergeCell ref="E182:N182"/>
    <mergeCell ref="O182:AA182"/>
    <mergeCell ref="AC182:AE182"/>
    <mergeCell ref="AF182:AG182"/>
    <mergeCell ref="B181:D181"/>
    <mergeCell ref="E181:N181"/>
    <mergeCell ref="O181:AA181"/>
    <mergeCell ref="AC181:AE181"/>
    <mergeCell ref="AF181:AG181"/>
    <mergeCell ref="B180:D180"/>
    <mergeCell ref="E180:N180"/>
    <mergeCell ref="O180:AA180"/>
    <mergeCell ref="AC180:AE180"/>
    <mergeCell ref="AF180:AG180"/>
    <mergeCell ref="B179:D179"/>
    <mergeCell ref="E179:N179"/>
    <mergeCell ref="O179:AA179"/>
    <mergeCell ref="AC179:AE179"/>
    <mergeCell ref="AF179:AG179"/>
    <mergeCell ref="B178:D178"/>
    <mergeCell ref="E178:N178"/>
    <mergeCell ref="O178:AA178"/>
    <mergeCell ref="AC178:AE178"/>
    <mergeCell ref="AF178:AG178"/>
    <mergeCell ref="B177:D177"/>
    <mergeCell ref="E177:N177"/>
    <mergeCell ref="O177:AA177"/>
    <mergeCell ref="AC177:AE177"/>
    <mergeCell ref="AF177:AG177"/>
    <mergeCell ref="B176:D176"/>
    <mergeCell ref="E176:N176"/>
    <mergeCell ref="O176:AA176"/>
    <mergeCell ref="AC176:AE176"/>
    <mergeCell ref="AF176:AG176"/>
    <mergeCell ref="B175:D175"/>
    <mergeCell ref="E175:N175"/>
    <mergeCell ref="O175:AA175"/>
    <mergeCell ref="AC175:AE175"/>
    <mergeCell ref="AF175:AG175"/>
    <mergeCell ref="B174:D174"/>
    <mergeCell ref="E174:N174"/>
    <mergeCell ref="O174:AA174"/>
    <mergeCell ref="AC174:AE174"/>
    <mergeCell ref="AF174:AG174"/>
    <mergeCell ref="B173:D173"/>
    <mergeCell ref="E173:N173"/>
    <mergeCell ref="O173:AA173"/>
    <mergeCell ref="AC173:AE173"/>
    <mergeCell ref="AF173:AG173"/>
    <mergeCell ref="B172:D172"/>
    <mergeCell ref="E172:N172"/>
    <mergeCell ref="O172:AA172"/>
    <mergeCell ref="AC172:AE172"/>
    <mergeCell ref="AF172:AG172"/>
    <mergeCell ref="B171:D171"/>
    <mergeCell ref="E171:N171"/>
    <mergeCell ref="O171:AA171"/>
    <mergeCell ref="AC171:AE171"/>
    <mergeCell ref="AF171:AG171"/>
    <mergeCell ref="B170:D170"/>
    <mergeCell ref="E170:N170"/>
    <mergeCell ref="O170:AA170"/>
    <mergeCell ref="AC170:AE170"/>
    <mergeCell ref="AF170:AG170"/>
    <mergeCell ref="B169:D169"/>
    <mergeCell ref="E169:N169"/>
    <mergeCell ref="O169:AA169"/>
    <mergeCell ref="AC169:AE169"/>
    <mergeCell ref="AF169:AG169"/>
    <mergeCell ref="B166:AH166"/>
    <mergeCell ref="B168:D168"/>
    <mergeCell ref="E168:N168"/>
    <mergeCell ref="O168:AA168"/>
    <mergeCell ref="AC168:AE168"/>
    <mergeCell ref="AF168:AG168"/>
    <mergeCell ref="B158:I158"/>
    <mergeCell ref="K158:Q158"/>
    <mergeCell ref="B159:I159"/>
    <mergeCell ref="K159:Q159"/>
    <mergeCell ref="B162:I162"/>
    <mergeCell ref="K162:Q162"/>
    <mergeCell ref="B154:AH154"/>
    <mergeCell ref="C156:E156"/>
    <mergeCell ref="G156:K156"/>
    <mergeCell ref="L156:U156"/>
    <mergeCell ref="B152:AG152"/>
    <mergeCell ref="B151:D151"/>
    <mergeCell ref="E151:N151"/>
    <mergeCell ref="O151:AA151"/>
    <mergeCell ref="AC151:AE151"/>
    <mergeCell ref="AF151:AG151"/>
    <mergeCell ref="B148:AH148"/>
    <mergeCell ref="B150:D150"/>
    <mergeCell ref="E150:N150"/>
    <mergeCell ref="O150:AA150"/>
    <mergeCell ref="AC150:AE150"/>
    <mergeCell ref="AF150:AG150"/>
    <mergeCell ref="B140:I140"/>
    <mergeCell ref="K140:Q140"/>
    <mergeCell ref="B141:I141"/>
    <mergeCell ref="K141:Q141"/>
    <mergeCell ref="B144:I144"/>
    <mergeCell ref="K144:Q144"/>
    <mergeCell ref="B136:AH136"/>
    <mergeCell ref="C138:E138"/>
    <mergeCell ref="G138:H138"/>
    <mergeCell ref="I138:T138"/>
    <mergeCell ref="B134:AG134"/>
    <mergeCell ref="B133:D133"/>
    <mergeCell ref="E133:N133"/>
    <mergeCell ref="O133:AA133"/>
    <mergeCell ref="AC133:AE133"/>
    <mergeCell ref="AF133:AG133"/>
    <mergeCell ref="B130:AH130"/>
    <mergeCell ref="B132:D132"/>
    <mergeCell ref="E132:N132"/>
    <mergeCell ref="O132:AA132"/>
    <mergeCell ref="AC132:AE132"/>
    <mergeCell ref="AF132:AG132"/>
    <mergeCell ref="B122:I122"/>
    <mergeCell ref="K122:Q122"/>
    <mergeCell ref="B123:I123"/>
    <mergeCell ref="K123:Q123"/>
    <mergeCell ref="B126:I126"/>
    <mergeCell ref="K126:Q126"/>
    <mergeCell ref="B118:AH118"/>
    <mergeCell ref="C120:E120"/>
    <mergeCell ref="G120:H120"/>
    <mergeCell ref="I120:T120"/>
    <mergeCell ref="B115:AG115"/>
    <mergeCell ref="B114:D114"/>
    <mergeCell ref="E114:N114"/>
    <mergeCell ref="O114:AA114"/>
    <mergeCell ref="AC114:AE114"/>
    <mergeCell ref="AF114:AG114"/>
    <mergeCell ref="B113:D113"/>
    <mergeCell ref="E113:N113"/>
    <mergeCell ref="O113:AA113"/>
    <mergeCell ref="AC113:AE113"/>
    <mergeCell ref="AF113:AG113"/>
    <mergeCell ref="B112:D112"/>
    <mergeCell ref="E112:N112"/>
    <mergeCell ref="O112:AA112"/>
    <mergeCell ref="AC112:AE112"/>
    <mergeCell ref="AF112:AG112"/>
    <mergeCell ref="B109:AH109"/>
    <mergeCell ref="B111:D111"/>
    <mergeCell ref="E111:N111"/>
    <mergeCell ref="O111:AA111"/>
    <mergeCell ref="AC111:AE111"/>
    <mergeCell ref="AF111:AG111"/>
    <mergeCell ref="B101:I101"/>
    <mergeCell ref="K101:Q101"/>
    <mergeCell ref="B102:I102"/>
    <mergeCell ref="K102:Q102"/>
    <mergeCell ref="B105:I105"/>
    <mergeCell ref="K105:Q105"/>
    <mergeCell ref="B97:AH97"/>
    <mergeCell ref="C99:E99"/>
    <mergeCell ref="G99:K99"/>
    <mergeCell ref="L99:U99"/>
    <mergeCell ref="A94:AG94"/>
    <mergeCell ref="B93:D93"/>
    <mergeCell ref="E93:N93"/>
    <mergeCell ref="O93:AA93"/>
    <mergeCell ref="AC93:AE93"/>
    <mergeCell ref="AF93:AG93"/>
    <mergeCell ref="B92:D92"/>
    <mergeCell ref="E92:N92"/>
    <mergeCell ref="O92:AA92"/>
    <mergeCell ref="AC92:AE92"/>
    <mergeCell ref="AF92:AG92"/>
    <mergeCell ref="B91:D91"/>
    <mergeCell ref="E91:N91"/>
    <mergeCell ref="O91:AA91"/>
    <mergeCell ref="AC91:AE91"/>
    <mergeCell ref="AF91:AG91"/>
    <mergeCell ref="B90:D90"/>
    <mergeCell ref="E90:N90"/>
    <mergeCell ref="O90:AA90"/>
    <mergeCell ref="AC90:AE90"/>
    <mergeCell ref="AF90:AG90"/>
    <mergeCell ref="B89:D89"/>
    <mergeCell ref="E89:N89"/>
    <mergeCell ref="O89:AA89"/>
    <mergeCell ref="AC89:AE89"/>
    <mergeCell ref="AF89:AG89"/>
    <mergeCell ref="B88:D88"/>
    <mergeCell ref="E88:N88"/>
    <mergeCell ref="O88:AA88"/>
    <mergeCell ref="AC88:AE88"/>
    <mergeCell ref="AF88:AG88"/>
    <mergeCell ref="B87:D87"/>
    <mergeCell ref="E87:N87"/>
    <mergeCell ref="O87:AA87"/>
    <mergeCell ref="AC87:AE87"/>
    <mergeCell ref="AF87:AG87"/>
    <mergeCell ref="B86:D86"/>
    <mergeCell ref="E86:N86"/>
    <mergeCell ref="O86:AA86"/>
    <mergeCell ref="AC86:AE86"/>
    <mergeCell ref="AF86:AG86"/>
    <mergeCell ref="B85:D85"/>
    <mergeCell ref="E85:N85"/>
    <mergeCell ref="O85:AA85"/>
    <mergeCell ref="AC85:AE85"/>
    <mergeCell ref="AF85:AG85"/>
    <mergeCell ref="B84:D84"/>
    <mergeCell ref="E84:N84"/>
    <mergeCell ref="O84:AA84"/>
    <mergeCell ref="AC84:AE84"/>
    <mergeCell ref="AF84:AG84"/>
    <mergeCell ref="B83:D83"/>
    <mergeCell ref="E83:N83"/>
    <mergeCell ref="O83:AA83"/>
    <mergeCell ref="AC83:AE83"/>
    <mergeCell ref="AF83:AG83"/>
    <mergeCell ref="B82:D82"/>
    <mergeCell ref="E82:N82"/>
    <mergeCell ref="O82:AA82"/>
    <mergeCell ref="AC82:AE82"/>
    <mergeCell ref="AF82:AG82"/>
    <mergeCell ref="B81:D81"/>
    <mergeCell ref="E81:N81"/>
    <mergeCell ref="O81:AA81"/>
    <mergeCell ref="AC81:AE81"/>
    <mergeCell ref="AF81:AG81"/>
    <mergeCell ref="B80:D80"/>
    <mergeCell ref="E80:N80"/>
    <mergeCell ref="O80:AA80"/>
    <mergeCell ref="AC80:AE80"/>
    <mergeCell ref="AF80:AG80"/>
    <mergeCell ref="B79:D79"/>
    <mergeCell ref="E79:N79"/>
    <mergeCell ref="O79:AA79"/>
    <mergeCell ref="AC79:AE79"/>
    <mergeCell ref="AF79:AG79"/>
    <mergeCell ref="B78:D78"/>
    <mergeCell ref="E78:N78"/>
    <mergeCell ref="O78:AA78"/>
    <mergeCell ref="AC78:AE78"/>
    <mergeCell ref="AF78:AG78"/>
    <mergeCell ref="B77:D77"/>
    <mergeCell ref="E77:N77"/>
    <mergeCell ref="O77:AA77"/>
    <mergeCell ref="AC77:AE77"/>
    <mergeCell ref="AF77:AG77"/>
    <mergeCell ref="B68:I68"/>
    <mergeCell ref="K68:Q68"/>
    <mergeCell ref="B71:I71"/>
    <mergeCell ref="K71:Q71"/>
    <mergeCell ref="B75:AH75"/>
    <mergeCell ref="B63:AH63"/>
    <mergeCell ref="C65:E65"/>
    <mergeCell ref="H65:S65"/>
    <mergeCell ref="B67:I67"/>
    <mergeCell ref="K67:Q67"/>
    <mergeCell ref="B61:AG61"/>
    <mergeCell ref="B60:D60"/>
    <mergeCell ref="E60:N60"/>
    <mergeCell ref="O60:AA60"/>
    <mergeCell ref="AC60:AE60"/>
    <mergeCell ref="AF60:AG60"/>
    <mergeCell ref="B59:D59"/>
    <mergeCell ref="E59:N59"/>
    <mergeCell ref="O59:AA59"/>
    <mergeCell ref="AC59:AE59"/>
    <mergeCell ref="AF59:AG59"/>
    <mergeCell ref="B53:I53"/>
    <mergeCell ref="K53:Q53"/>
    <mergeCell ref="B56:AH56"/>
    <mergeCell ref="B58:D58"/>
    <mergeCell ref="E58:N58"/>
    <mergeCell ref="O58:AA58"/>
    <mergeCell ref="AC58:AE58"/>
    <mergeCell ref="AF58:AG58"/>
    <mergeCell ref="B49:I49"/>
    <mergeCell ref="K49:Q49"/>
    <mergeCell ref="B50:I50"/>
    <mergeCell ref="K50:Q50"/>
    <mergeCell ref="B51:I51"/>
    <mergeCell ref="K51:Q51"/>
    <mergeCell ref="B45:AH45"/>
    <mergeCell ref="C47:E47"/>
    <mergeCell ref="G47:L47"/>
    <mergeCell ref="M47:V47"/>
    <mergeCell ref="A42:AG42"/>
    <mergeCell ref="B41:D41"/>
    <mergeCell ref="E41:N41"/>
    <mergeCell ref="O41:AA41"/>
    <mergeCell ref="AC41:AE41"/>
    <mergeCell ref="AF41:AG41"/>
    <mergeCell ref="B40:D40"/>
    <mergeCell ref="E40:N40"/>
    <mergeCell ref="O40:AA40"/>
    <mergeCell ref="AC40:AE40"/>
    <mergeCell ref="AF40:AG40"/>
    <mergeCell ref="B39:D39"/>
    <mergeCell ref="E39:N39"/>
    <mergeCell ref="O39:AA39"/>
    <mergeCell ref="AC39:AE39"/>
    <mergeCell ref="AF39:AG39"/>
    <mergeCell ref="B38:D38"/>
    <mergeCell ref="E38:N38"/>
    <mergeCell ref="O38:AA38"/>
    <mergeCell ref="AC38:AE38"/>
    <mergeCell ref="AF38:AG38"/>
    <mergeCell ref="B37:D37"/>
    <mergeCell ref="E37:N37"/>
    <mergeCell ref="O37:AA37"/>
    <mergeCell ref="AC37:AE37"/>
    <mergeCell ref="AF37:AG37"/>
    <mergeCell ref="B36:D36"/>
    <mergeCell ref="E36:N36"/>
    <mergeCell ref="O36:AA36"/>
    <mergeCell ref="AC36:AE36"/>
    <mergeCell ref="AF36:AG36"/>
    <mergeCell ref="B35:D35"/>
    <mergeCell ref="E35:N35"/>
    <mergeCell ref="O35:AA35"/>
    <mergeCell ref="AC35:AE35"/>
    <mergeCell ref="AF35:AG35"/>
    <mergeCell ref="B34:D34"/>
    <mergeCell ref="E34:N34"/>
    <mergeCell ref="O34:AA34"/>
    <mergeCell ref="AC34:AE34"/>
    <mergeCell ref="AF34:AG34"/>
    <mergeCell ref="B33:D33"/>
    <mergeCell ref="E33:N33"/>
    <mergeCell ref="O33:AA33"/>
    <mergeCell ref="AC33:AE33"/>
    <mergeCell ref="AF33:AG33"/>
    <mergeCell ref="B32:D32"/>
    <mergeCell ref="E32:N32"/>
    <mergeCell ref="O32:AA32"/>
    <mergeCell ref="AC32:AE32"/>
    <mergeCell ref="AF32:AG32"/>
    <mergeCell ref="B31:D31"/>
    <mergeCell ref="E31:N31"/>
    <mergeCell ref="O31:AA31"/>
    <mergeCell ref="AC31:AE31"/>
    <mergeCell ref="AF31:AG31"/>
    <mergeCell ref="B30:D30"/>
    <mergeCell ref="E30:N30"/>
    <mergeCell ref="O30:AA30"/>
    <mergeCell ref="AC30:AE30"/>
    <mergeCell ref="AF30:AG30"/>
    <mergeCell ref="B29:D29"/>
    <mergeCell ref="E29:N29"/>
    <mergeCell ref="O29:AA29"/>
    <mergeCell ref="AC29:AE29"/>
    <mergeCell ref="AF29:AG29"/>
    <mergeCell ref="B28:D28"/>
    <mergeCell ref="E28:N28"/>
    <mergeCell ref="O28:AA28"/>
    <mergeCell ref="AC28:AE28"/>
    <mergeCell ref="AF28:AG28"/>
    <mergeCell ref="B27:D27"/>
    <mergeCell ref="E27:N27"/>
    <mergeCell ref="O27:AA27"/>
    <mergeCell ref="AC27:AE27"/>
    <mergeCell ref="AF27:AG27"/>
    <mergeCell ref="B26:D26"/>
    <mergeCell ref="E26:N26"/>
    <mergeCell ref="O26:AA26"/>
    <mergeCell ref="AC26:AE26"/>
    <mergeCell ref="AF26:AG26"/>
    <mergeCell ref="B25:D25"/>
    <mergeCell ref="E25:N25"/>
    <mergeCell ref="O25:AA25"/>
    <mergeCell ref="AC25:AE25"/>
    <mergeCell ref="AF25:AG25"/>
    <mergeCell ref="B24:D24"/>
    <mergeCell ref="E24:N24"/>
    <mergeCell ref="O24:AA24"/>
    <mergeCell ref="AC24:AE24"/>
    <mergeCell ref="AF24:AG24"/>
    <mergeCell ref="B23:D23"/>
    <mergeCell ref="E23:N23"/>
    <mergeCell ref="O23:AA23"/>
    <mergeCell ref="AC23:AE23"/>
    <mergeCell ref="AF23:AG23"/>
    <mergeCell ref="B22:D22"/>
    <mergeCell ref="E22:N22"/>
    <mergeCell ref="O22:AA22"/>
    <mergeCell ref="AC22:AE22"/>
    <mergeCell ref="AF22:AG22"/>
    <mergeCell ref="B21:D21"/>
    <mergeCell ref="E21:N21"/>
    <mergeCell ref="O21:AA21"/>
    <mergeCell ref="AC21:AE21"/>
    <mergeCell ref="AF21:AG21"/>
    <mergeCell ref="B20:D20"/>
    <mergeCell ref="E20:N20"/>
    <mergeCell ref="O20:AA20"/>
    <mergeCell ref="AC20:AE20"/>
    <mergeCell ref="AF20:AG20"/>
    <mergeCell ref="B19:D19"/>
    <mergeCell ref="E19:N19"/>
    <mergeCell ref="O19:AA19"/>
    <mergeCell ref="AC19:AE19"/>
    <mergeCell ref="AF19:AG19"/>
    <mergeCell ref="B18:D18"/>
    <mergeCell ref="E18:N18"/>
    <mergeCell ref="O18:AA18"/>
    <mergeCell ref="AC18:AE18"/>
    <mergeCell ref="AF18:AG18"/>
    <mergeCell ref="B17:D17"/>
    <mergeCell ref="E17:N17"/>
    <mergeCell ref="O17:AA17"/>
    <mergeCell ref="AC17:AE17"/>
    <mergeCell ref="AF17:AG17"/>
    <mergeCell ref="B16:D16"/>
    <mergeCell ref="E16:N16"/>
    <mergeCell ref="O16:AA16"/>
    <mergeCell ref="AC16:AE16"/>
    <mergeCell ref="AF16:AG16"/>
    <mergeCell ref="B15:D15"/>
    <mergeCell ref="E15:N15"/>
    <mergeCell ref="O15:AA15"/>
    <mergeCell ref="AC15:AE15"/>
    <mergeCell ref="AF15:AG15"/>
    <mergeCell ref="B14:D14"/>
    <mergeCell ref="E14:N14"/>
    <mergeCell ref="O14:AA14"/>
    <mergeCell ref="AC14:AE14"/>
    <mergeCell ref="AF14:AG14"/>
    <mergeCell ref="AG1:AJ3"/>
    <mergeCell ref="P2:AD2"/>
    <mergeCell ref="Q3:AC4"/>
    <mergeCell ref="A7:AI7"/>
    <mergeCell ref="B10:AH10"/>
    <mergeCell ref="B13:D13"/>
    <mergeCell ref="E13:N13"/>
    <mergeCell ref="O13:AA13"/>
    <mergeCell ref="AC13:AE13"/>
    <mergeCell ref="AF13:AG13"/>
    <mergeCell ref="B12:D12"/>
    <mergeCell ref="E12:N12"/>
    <mergeCell ref="O12:AA12"/>
    <mergeCell ref="AC12:AE12"/>
    <mergeCell ref="AF12:AG12"/>
  </mergeCells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Polozky_vsech_ceniku</vt:lpstr>
      <vt:lpstr>Polozky_vsech_ceniku!Názvy_tisku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Fikejs</dc:creator>
  <cp:lastModifiedBy>Jarošová Hana Bc.</cp:lastModifiedBy>
  <dcterms:created xsi:type="dcterms:W3CDTF">2018-08-21T17:56:21Z</dcterms:created>
  <dcterms:modified xsi:type="dcterms:W3CDTF">2018-08-23T08:30:44Z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